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72" activeTab="1"/>
  </bookViews>
  <sheets>
    <sheet name="Combined Year Long Standings" sheetId="1" r:id="rId1"/>
    <sheet name="Men's Year Long Standing" sheetId="2" r:id="rId2"/>
    <sheet name="Women's Year Long Standings" sheetId="3" r:id="rId3"/>
    <sheet name="Pickerel" sheetId="4" r:id="rId4"/>
    <sheet name="Sunfish" sheetId="5" r:id="rId5"/>
    <sheet name="White Perch" sheetId="6" r:id="rId6"/>
    <sheet name="Crappie" sheetId="7" r:id="rId7"/>
    <sheet name="Yellow Perch" sheetId="8" r:id="rId8"/>
    <sheet name="Striped Bass" sheetId="9" r:id="rId9"/>
    <sheet name="Black Sea Bass" sheetId="10" r:id="rId10"/>
    <sheet name="Scup" sheetId="11" r:id="rId11"/>
    <sheet name="Flounder" sheetId="12" r:id="rId12"/>
    <sheet name="Bluefish" sheetId="13" r:id="rId13"/>
    <sheet name="Cod" sheetId="14" r:id="rId14"/>
    <sheet name="Tuna" sheetId="15" r:id="rId15"/>
    <sheet name="White Marlin" sheetId="16" r:id="rId16"/>
    <sheet name="Bonito" sheetId="17" r:id="rId17"/>
    <sheet name="False Albacore" sheetId="18" r:id="rId18"/>
    <sheet name="Swordfish" sheetId="19" r:id="rId19"/>
    <sheet name="Sheet1" sheetId="20" r:id="rId20"/>
    <sheet name="Sheet2" sheetId="21" r:id="rId21"/>
    <sheet name="Sheet3" sheetId="22" r:id="rId22"/>
    <sheet name="Compatibility Report" sheetId="23" r:id="rId23"/>
  </sheets>
  <definedNames/>
  <calcPr fullCalcOnLoad="1"/>
</workbook>
</file>

<file path=xl/sharedStrings.xml><?xml version="1.0" encoding="utf-8"?>
<sst xmlns="http://schemas.openxmlformats.org/spreadsheetml/2006/main" count="4418" uniqueCount="132">
  <si>
    <t>Angler</t>
  </si>
  <si>
    <t>Grand Total</t>
  </si>
  <si>
    <t>Sunfish</t>
  </si>
  <si>
    <t>lbs</t>
  </si>
  <si>
    <t>oz</t>
  </si>
  <si>
    <t>Total</t>
  </si>
  <si>
    <t>White Perch</t>
  </si>
  <si>
    <t>Yellow Perch</t>
  </si>
  <si>
    <t>Pickerel</t>
  </si>
  <si>
    <t>Crappie</t>
  </si>
  <si>
    <t>Bluefish</t>
  </si>
  <si>
    <t>Striped Bass</t>
  </si>
  <si>
    <t>Bonito</t>
  </si>
  <si>
    <t>B. Sea Bass</t>
  </si>
  <si>
    <t>False Alb.</t>
  </si>
  <si>
    <t>Scup</t>
  </si>
  <si>
    <t>Flounder</t>
  </si>
  <si>
    <t>Cod</t>
  </si>
  <si>
    <t>W. Marlin</t>
  </si>
  <si>
    <t>B. Marlin</t>
  </si>
  <si>
    <t>Swordfish</t>
  </si>
  <si>
    <t>Tuna</t>
  </si>
  <si>
    <t>Monthly Bonus</t>
  </si>
  <si>
    <t>Yearly Bonus</t>
  </si>
  <si>
    <t>Tour. Qual. Bonus</t>
  </si>
  <si>
    <t>SMD</t>
  </si>
  <si>
    <t>6hr</t>
  </si>
  <si>
    <t>Adult/Child</t>
  </si>
  <si>
    <t>V H</t>
  </si>
  <si>
    <t>Spr. Men's Pond</t>
  </si>
  <si>
    <t>Spr. Mixed Draw</t>
  </si>
  <si>
    <t>Osterville</t>
  </si>
  <si>
    <t>June Tuna</t>
  </si>
  <si>
    <t>East West</t>
  </si>
  <si>
    <t>Bottom Feeder</t>
  </si>
  <si>
    <t>Fletcher</t>
  </si>
  <si>
    <t>Aug Bass Blue</t>
  </si>
  <si>
    <t>Fall Mixed Draw</t>
  </si>
  <si>
    <t>Kelliher</t>
  </si>
  <si>
    <t>Men's Fall Pond</t>
  </si>
  <si>
    <t>Cranny</t>
  </si>
  <si>
    <t>Tour. Win Bonus</t>
  </si>
  <si>
    <t>VH</t>
  </si>
  <si>
    <t>Club Rec. Bonus</t>
  </si>
  <si>
    <t>World Rec. Bonus</t>
  </si>
  <si>
    <t>Happy Hookers</t>
  </si>
  <si>
    <t>Open</t>
  </si>
  <si>
    <t>Month</t>
  </si>
  <si>
    <t>Date</t>
  </si>
  <si>
    <t>Species</t>
  </si>
  <si>
    <t>Pounds</t>
  </si>
  <si>
    <t>Ounces</t>
  </si>
  <si>
    <t>Total (tenths of pound)</t>
  </si>
  <si>
    <t>Notes</t>
  </si>
  <si>
    <t>White Marlin</t>
  </si>
  <si>
    <t>Lema, Jeff</t>
  </si>
  <si>
    <t>Compatibility Report for year_long_spreadsheet 2015.xls</t>
  </si>
  <si>
    <t>Run on 3/30/2015 14:10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</si>
  <si>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</si>
  <si>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</si>
  <si>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</si>
  <si>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</si>
  <si>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Jelleme, Kristina</t>
  </si>
  <si>
    <t>Reid, Cynara</t>
  </si>
  <si>
    <t>Ward, Cathy</t>
  </si>
  <si>
    <t>Potter, Mouche</t>
  </si>
  <si>
    <t>Lindley, Doug</t>
  </si>
  <si>
    <t>Albertson, Phil</t>
  </si>
  <si>
    <t>Rickleff, Adam</t>
  </si>
  <si>
    <t>O'Neil, Mike</t>
  </si>
  <si>
    <t>Thurston, Susan</t>
  </si>
  <si>
    <t>Fusaro, Riley</t>
  </si>
  <si>
    <t>Shannon, Liz</t>
  </si>
  <si>
    <t>Kania, Kitty</t>
  </si>
  <si>
    <t>Dauphinee, Cheri</t>
  </si>
  <si>
    <t>Beamish, Susan</t>
  </si>
  <si>
    <t>Ellis, Jim</t>
  </si>
  <si>
    <t>Wiggin, Kathy</t>
  </si>
  <si>
    <t>Ellis, Gail</t>
  </si>
  <si>
    <t>Wiggin, Ken</t>
  </si>
  <si>
    <t>Asplint, Suzanne</t>
  </si>
  <si>
    <t>Adams, Mary</t>
  </si>
  <si>
    <t>Reinemo, Julie</t>
  </si>
  <si>
    <t>Lema, Bonnie</t>
  </si>
  <si>
    <t>Legg, Kathy</t>
  </si>
  <si>
    <t>Lussier, Sylvia</t>
  </si>
  <si>
    <t>Albertson, Kim</t>
  </si>
  <si>
    <t>Davidson, Beth</t>
  </si>
  <si>
    <t>Johnson, Brenda</t>
  </si>
  <si>
    <t>Crowell, Carol</t>
  </si>
  <si>
    <t>Stolgitis, Jarrod</t>
  </si>
  <si>
    <t>Decker, Jenn</t>
  </si>
  <si>
    <t>King, Tammy</t>
  </si>
  <si>
    <t>Lynch, Linda</t>
  </si>
  <si>
    <t>Nightingale, John</t>
  </si>
  <si>
    <t>Slavitz, Jeremy</t>
  </si>
  <si>
    <t>Adams, Jerry</t>
  </si>
  <si>
    <t>Mohr, Charlie</t>
  </si>
  <si>
    <t>Dauphinee, Dave</t>
  </si>
  <si>
    <t>Wiggin, Kurt</t>
  </si>
  <si>
    <t>Meehan, Ed</t>
  </si>
  <si>
    <t>Dias, Dennis</t>
  </si>
  <si>
    <t>Griffith, Rick</t>
  </si>
  <si>
    <t>Shannon, Alex</t>
  </si>
  <si>
    <t>Lucey, Sheila</t>
  </si>
  <si>
    <t>Lappin, Jess</t>
  </si>
  <si>
    <t>Lapiene, Hayley</t>
  </si>
  <si>
    <t>Mohr, Brooke</t>
  </si>
  <si>
    <t>Gross, Karl</t>
  </si>
  <si>
    <t>Nicholson, Sam</t>
  </si>
  <si>
    <t>Schaeffer, Justin</t>
  </si>
  <si>
    <t>Corry, Shane</t>
  </si>
  <si>
    <t>Ramos, Kevin</t>
  </si>
  <si>
    <t>Martin, Molly</t>
  </si>
  <si>
    <t>Wiggin, Harold</t>
  </si>
  <si>
    <t>Siracuse, Kraig</t>
  </si>
  <si>
    <t>Legg, Brian</t>
  </si>
  <si>
    <t>Nicholson, Jeff</t>
  </si>
  <si>
    <t>Siracuse, CeCe</t>
  </si>
  <si>
    <t>Lydon, Chris</t>
  </si>
  <si>
    <t>Ryder, Chris</t>
  </si>
  <si>
    <t>Bachman, Michael</t>
  </si>
  <si>
    <t>Krogh, Peter</t>
  </si>
  <si>
    <t>Crowell, John</t>
  </si>
  <si>
    <t>Bell, Pam</t>
  </si>
  <si>
    <t>Stolte, Patti</t>
  </si>
  <si>
    <t>Carson, Russell</t>
  </si>
  <si>
    <t>Wullschleger, Tre</t>
  </si>
  <si>
    <t>Wiggin, Kris</t>
  </si>
  <si>
    <t>Frazee, Norm</t>
  </si>
  <si>
    <t>Smith, Jerry</t>
  </si>
  <si>
    <t>Baker, Jonas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</si>
</sst>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38">
    <font>
      <sz val="10"/>
      <name val="Arial"/>
      <family val="2"/>
    </font>
    <font>
      <b/>
      <sz val="10"/>
      <name val="Times New Roman"/>
      <family val="1"/>
    </font>
    <font>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44"/>
        <bgColor indexed="64"/>
      </patternFill>
    </fill>
    <fill>
      <patternFill patternType="solid">
        <fgColor rgb="FFFF7C80"/>
        <bgColor indexed="64"/>
      </patternFill>
    </fill>
    <fill>
      <patternFill patternType="solid">
        <fgColor theme="3" tint="0.7999799847602844"/>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4">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
    </xf>
    <xf numFmtId="2" fontId="2" fillId="0" borderId="0" xfId="0" applyNumberFormat="1" applyFont="1" applyFill="1" applyAlignment="1">
      <alignment horizontal="center"/>
    </xf>
    <xf numFmtId="2" fontId="1" fillId="0" borderId="0" xfId="0" applyNumberFormat="1" applyFont="1" applyFill="1" applyAlignment="1">
      <alignment horizontal="center"/>
    </xf>
    <xf numFmtId="164" fontId="2" fillId="33" borderId="0" xfId="0" applyNumberFormat="1" applyFont="1" applyFill="1" applyAlignment="1">
      <alignment horizontal="center"/>
    </xf>
    <xf numFmtId="0" fontId="2" fillId="33" borderId="0" xfId="0" applyFont="1" applyFill="1" applyAlignment="1">
      <alignment horizontal="center"/>
    </xf>
    <xf numFmtId="164" fontId="2" fillId="0" borderId="0" xfId="0" applyNumberFormat="1" applyFont="1" applyFill="1" applyAlignment="1">
      <alignment horizontal="center"/>
    </xf>
    <xf numFmtId="0" fontId="2" fillId="0" borderId="0" xfId="0" applyNumberFormat="1" applyFont="1" applyFill="1" applyAlignment="1">
      <alignment horizontal="center"/>
    </xf>
    <xf numFmtId="0" fontId="1" fillId="34" borderId="0" xfId="0" applyFont="1" applyFill="1" applyAlignment="1">
      <alignment/>
    </xf>
    <xf numFmtId="0" fontId="2" fillId="0" borderId="0" xfId="0" applyFont="1" applyFill="1" applyAlignment="1">
      <alignment/>
    </xf>
    <xf numFmtId="0" fontId="2" fillId="33" borderId="0" xfId="0" applyNumberFormat="1" applyFont="1" applyFill="1" applyAlignment="1">
      <alignment horizontal="center"/>
    </xf>
    <xf numFmtId="0" fontId="1" fillId="0" borderId="0" xfId="0" applyFont="1" applyFill="1" applyAlignment="1">
      <alignment/>
    </xf>
    <xf numFmtId="0" fontId="1" fillId="35" borderId="0" xfId="0" applyFont="1" applyFill="1" applyAlignment="1">
      <alignment/>
    </xf>
    <xf numFmtId="0" fontId="2" fillId="33" borderId="0" xfId="0" applyFont="1" applyFill="1" applyAlignment="1">
      <alignment/>
    </xf>
    <xf numFmtId="164" fontId="1" fillId="0" borderId="0" xfId="0" applyNumberFormat="1" applyFont="1" applyFill="1" applyAlignment="1">
      <alignment horizontal="center"/>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horizontal="center"/>
    </xf>
    <xf numFmtId="0" fontId="0" fillId="0" borderId="0" xfId="0" applyFill="1" applyAlignment="1">
      <alignment/>
    </xf>
    <xf numFmtId="0" fontId="1" fillId="36" borderId="0" xfId="0" applyFont="1" applyFill="1" applyAlignment="1">
      <alignment horizontal="center"/>
    </xf>
    <xf numFmtId="0" fontId="2" fillId="0" borderId="0" xfId="0" applyFont="1" applyFill="1" applyAlignment="1">
      <alignment horizontal="center" vertical="center" wrapText="1"/>
    </xf>
    <xf numFmtId="0" fontId="1" fillId="37" borderId="0" xfId="0" applyFont="1" applyFill="1" applyAlignment="1">
      <alignment horizontal="center"/>
    </xf>
    <xf numFmtId="0" fontId="2" fillId="38" borderId="0" xfId="0" applyNumberFormat="1" applyFont="1" applyFill="1" applyAlignment="1">
      <alignment horizontal="center"/>
    </xf>
    <xf numFmtId="164" fontId="2" fillId="38" borderId="0" xfId="0" applyNumberFormat="1" applyFont="1" applyFill="1" applyAlignment="1">
      <alignment horizontal="center"/>
    </xf>
    <xf numFmtId="0" fontId="2" fillId="38" borderId="0" xfId="0" applyFont="1" applyFill="1" applyAlignment="1">
      <alignment horizontal="center"/>
    </xf>
    <xf numFmtId="0" fontId="2" fillId="38" borderId="0" xfId="0" applyFont="1" applyFill="1" applyAlignment="1">
      <alignment horizontal="center" vertical="center" wrapText="1"/>
    </xf>
    <xf numFmtId="0" fontId="1" fillId="38" borderId="0" xfId="0" applyFont="1" applyFill="1" applyAlignment="1">
      <alignment horizontal="center"/>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F89"/>
  <sheetViews>
    <sheetView zoomScalePageLayoutView="0" workbookViewId="0" topLeftCell="BQ1">
      <selection activeCell="CX19" sqref="CX19"/>
    </sheetView>
  </sheetViews>
  <sheetFormatPr defaultColWidth="11.8515625" defaultRowHeight="12.75"/>
  <cols>
    <col min="1" max="1" width="18.8515625" style="1" customWidth="1"/>
    <col min="2" max="2" width="11.00390625" style="2" customWidth="1"/>
    <col min="3" max="3" width="8.00390625" style="2" customWidth="1"/>
    <col min="4" max="7" width="4.140625" style="3" customWidth="1"/>
    <col min="8" max="8" width="5.8515625" style="2" customWidth="1"/>
    <col min="9" max="9" width="11.7109375" style="2" customWidth="1"/>
    <col min="10" max="10" width="4.140625" style="3" customWidth="1"/>
    <col min="11" max="11" width="4.8515625" style="3" customWidth="1"/>
    <col min="12" max="12" width="4.140625" style="3" customWidth="1"/>
    <col min="13" max="13" width="4.28125" style="3" customWidth="1"/>
    <col min="14" max="14" width="5.8515625" style="2" customWidth="1"/>
    <col min="15" max="15" width="12.00390625" style="3" customWidth="1"/>
    <col min="16" max="18" width="4.140625" style="3" customWidth="1"/>
    <col min="19" max="19" width="4.00390625" style="3" bestFit="1" customWidth="1"/>
    <col min="20" max="20" width="5.8515625" style="2" customWidth="1"/>
    <col min="21" max="21" width="7.421875" style="2" customWidth="1"/>
    <col min="22" max="22" width="8.7109375" style="2" customWidth="1"/>
    <col min="23" max="23" width="4.140625" style="3" customWidth="1"/>
    <col min="24" max="24" width="5.28125" style="3" customWidth="1"/>
    <col min="25" max="25" width="4.140625" style="3" customWidth="1"/>
    <col min="26" max="26" width="4.28125" style="3" customWidth="1"/>
    <col min="27" max="27" width="5.8515625" style="2" customWidth="1"/>
    <col min="28" max="28" width="8.00390625" style="2" customWidth="1"/>
    <col min="29" max="29" width="4.140625" style="3" customWidth="1"/>
    <col min="30" max="30" width="5.00390625" style="3" customWidth="1"/>
    <col min="31" max="31" width="4.140625" style="3" customWidth="1"/>
    <col min="32" max="32" width="3.57421875" style="3" customWidth="1"/>
    <col min="33" max="33" width="5.8515625" style="2" customWidth="1"/>
    <col min="34" max="34" width="8.57421875" style="2" customWidth="1"/>
    <col min="35" max="35" width="4.140625" style="3" customWidth="1"/>
    <col min="36" max="36" width="5.140625" style="3" customWidth="1"/>
    <col min="37" max="37" width="4.140625" style="3" customWidth="1"/>
    <col min="38" max="38" width="5.00390625" style="3" customWidth="1"/>
    <col min="39" max="39" width="5.8515625" style="2" customWidth="1"/>
    <col min="40" max="40" width="11.7109375" style="2" customWidth="1"/>
    <col min="41" max="41" width="4.140625" style="3" customWidth="1"/>
    <col min="42" max="42" width="3.57421875" style="3" customWidth="1"/>
    <col min="43" max="43" width="4.140625" style="3" customWidth="1"/>
    <col min="44" max="44" width="3.57421875" style="3" customWidth="1"/>
    <col min="45" max="45" width="5.8515625" style="2" customWidth="1"/>
    <col min="46" max="46" width="7.421875" style="2" customWidth="1"/>
    <col min="47" max="47" width="7.00390625" style="2" customWidth="1"/>
    <col min="48" max="48" width="4.140625" style="3" customWidth="1"/>
    <col min="49" max="49" width="3.57421875" style="3" customWidth="1"/>
    <col min="50" max="50" width="4.140625" style="3" customWidth="1"/>
    <col min="51" max="51" width="3.57421875" style="3" customWidth="1"/>
    <col min="52" max="52" width="5.8515625" style="2" customWidth="1"/>
    <col min="53" max="53" width="11.00390625" style="2" customWidth="1"/>
    <col min="54" max="54" width="4.140625" style="3" customWidth="1"/>
    <col min="55" max="55" width="3.57421875" style="3" customWidth="1"/>
    <col min="56" max="56" width="4.140625" style="3" customWidth="1"/>
    <col min="57" max="57" width="3.57421875" style="3" customWidth="1"/>
    <col min="58" max="58" width="5.8515625" style="2" customWidth="1"/>
    <col min="59" max="59" width="9.57421875" style="2" customWidth="1"/>
    <col min="60" max="60" width="4.140625" style="3" customWidth="1"/>
    <col min="61" max="61" width="3.57421875" style="3" customWidth="1"/>
    <col min="62" max="62" width="4.140625" style="3" customWidth="1"/>
    <col min="63" max="63" width="3.57421875" style="3" customWidth="1"/>
    <col min="64" max="64" width="5.8515625" style="2" customWidth="1"/>
    <col min="65" max="65" width="5.7109375" style="3" customWidth="1"/>
    <col min="66" max="66" width="4.140625" style="3" customWidth="1"/>
    <col min="67" max="67" width="3.57421875" style="3" customWidth="1"/>
    <col min="68" max="68" width="4.140625" style="3" customWidth="1"/>
    <col min="69" max="69" width="3.57421875" style="3" customWidth="1"/>
    <col min="70" max="70" width="5.8515625" style="3" customWidth="1"/>
    <col min="71" max="71" width="7.421875" style="3" customWidth="1"/>
    <col min="72" max="72" width="8.8515625" style="2" customWidth="1"/>
    <col min="73" max="73" width="4.140625" style="3" customWidth="1"/>
    <col min="74" max="74" width="3.57421875" style="3" customWidth="1"/>
    <col min="75" max="75" width="4.140625" style="3" customWidth="1"/>
    <col min="76" max="76" width="3.57421875" style="3" customWidth="1"/>
    <col min="77" max="77" width="5.8515625" style="2" customWidth="1"/>
    <col min="78" max="78" width="5.00390625" style="2" customWidth="1"/>
    <col min="79" max="79" width="4.140625" style="3" customWidth="1"/>
    <col min="80" max="80" width="3.57421875" style="3" customWidth="1"/>
    <col min="81" max="81" width="4.140625" style="3" customWidth="1"/>
    <col min="82" max="82" width="3.57421875" style="3" customWidth="1"/>
    <col min="83" max="83" width="5.8515625" style="2" customWidth="1"/>
    <col min="84" max="84" width="10.00390625" style="2" customWidth="1"/>
    <col min="85" max="86" width="2.8515625" style="3" customWidth="1"/>
    <col min="87" max="87" width="5.8515625" style="2" customWidth="1"/>
    <col min="88" max="88" width="9.421875" style="2" customWidth="1"/>
    <col min="89" max="90" width="2.8515625" style="3" customWidth="1"/>
    <col min="91" max="91" width="5.8515625" style="2" customWidth="1"/>
    <col min="92" max="92" width="7.421875" style="2" customWidth="1"/>
    <col min="93" max="93" width="9.7109375" style="2" customWidth="1"/>
    <col min="94" max="95" width="2.8515625" style="3" customWidth="1"/>
    <col min="96" max="97" width="5.8515625" style="2" customWidth="1"/>
    <col min="98" max="99" width="2.8515625" style="3" customWidth="1"/>
    <col min="100" max="100" width="5.8515625" style="2" customWidth="1"/>
    <col min="101" max="101" width="13.8515625" style="2" customWidth="1"/>
    <col min="102" max="110" width="2.8515625" style="3" customWidth="1"/>
    <col min="111" max="113" width="3.8515625" style="3" customWidth="1"/>
    <col min="114" max="114" width="5.8515625" style="2" customWidth="1"/>
    <col min="115" max="115" width="12.28125" style="2" customWidth="1"/>
    <col min="116" max="116" width="11.8515625" style="3" customWidth="1"/>
    <col min="117" max="117" width="5.8515625" style="2" customWidth="1"/>
    <col min="118" max="118" width="7.421875" style="2" customWidth="1"/>
    <col min="119" max="119" width="16.140625" style="2" customWidth="1"/>
    <col min="120" max="120" width="5.140625" style="3" customWidth="1"/>
    <col min="121" max="121" width="5.7109375" style="3" customWidth="1"/>
    <col min="122" max="122" width="11.00390625" style="3" customWidth="1"/>
    <col min="123" max="123" width="13.57421875" style="3" customWidth="1"/>
    <col min="124" max="124" width="14.57421875" style="3" customWidth="1"/>
    <col min="125" max="125" width="14.7109375" style="3" customWidth="1"/>
    <col min="126" max="126" width="9.7109375" style="3" customWidth="1"/>
    <col min="127" max="127" width="10.140625" style="3" customWidth="1"/>
    <col min="128" max="128" width="9.7109375" style="3" customWidth="1"/>
    <col min="129" max="129" width="13.00390625" style="3" customWidth="1"/>
    <col min="130" max="130" width="8.421875" style="3" customWidth="1"/>
    <col min="131" max="131" width="6.8515625" style="3" customWidth="1"/>
    <col min="132" max="132" width="14.421875" style="3" customWidth="1"/>
    <col min="133" max="133" width="8.421875" style="3" customWidth="1"/>
    <col min="134" max="134" width="14.28125" style="3" customWidth="1"/>
    <col min="135" max="135" width="7.7109375" style="3" customWidth="1"/>
    <col min="136" max="136" width="5.8515625" style="2" customWidth="1"/>
    <col min="137" max="137" width="15.28125" style="2" customWidth="1"/>
    <col min="138" max="138" width="5.140625" style="2" customWidth="1"/>
    <col min="139" max="139" width="5.7109375" style="2" customWidth="1"/>
    <col min="140" max="140" width="11.00390625" style="2" customWidth="1"/>
    <col min="141" max="141" width="13.57421875" style="2" customWidth="1"/>
    <col min="142" max="142" width="14.57421875" style="2" customWidth="1"/>
    <col min="143" max="143" width="14.7109375" style="3" customWidth="1"/>
    <col min="144" max="144" width="9.7109375" style="3" customWidth="1"/>
    <col min="145" max="145" width="10.140625" style="3" customWidth="1"/>
    <col min="146" max="146" width="9.7109375" style="3" customWidth="1"/>
    <col min="147" max="147" width="13.00390625" style="3" customWidth="1"/>
    <col min="148" max="148" width="8.421875" style="3" customWidth="1"/>
    <col min="149" max="149" width="6.8515625" style="3" customWidth="1"/>
    <col min="150" max="150" width="14.421875" style="3" customWidth="1"/>
    <col min="151" max="151" width="8.421875" style="3" customWidth="1"/>
    <col min="152" max="152" width="14.28125" style="3" customWidth="1"/>
    <col min="153" max="153" width="7.7109375" style="3" customWidth="1"/>
    <col min="154" max="154" width="5.8515625" style="2" customWidth="1"/>
    <col min="155" max="155" width="14.7109375" style="2" customWidth="1"/>
    <col min="156" max="156" width="11.8515625" style="3" customWidth="1"/>
    <col min="157" max="157" width="5.8515625" style="2" customWidth="1"/>
    <col min="158" max="158" width="16.00390625" style="2" customWidth="1"/>
    <col min="159" max="159" width="11.8515625" style="3" customWidth="1"/>
    <col min="160" max="160" width="5.8515625" style="2" customWidth="1"/>
    <col min="161" max="161" width="11.00390625" style="2" customWidth="1"/>
    <col min="162" max="162" width="7.140625" style="3" customWidth="1"/>
    <col min="163" max="16384" width="11.8515625" style="3" customWidth="1"/>
  </cols>
  <sheetData>
    <row r="1" spans="1:161" s="2" customFormat="1" ht="12.75">
      <c r="A1" s="1" t="s">
        <v>0</v>
      </c>
      <c r="B1" s="1" t="s">
        <v>1</v>
      </c>
      <c r="C1" s="4" t="s">
        <v>2</v>
      </c>
      <c r="D1" s="2" t="s">
        <v>3</v>
      </c>
      <c r="E1" s="2" t="s">
        <v>4</v>
      </c>
      <c r="F1" s="2" t="s">
        <v>3</v>
      </c>
      <c r="G1" s="2" t="s">
        <v>4</v>
      </c>
      <c r="H1" s="2" t="s">
        <v>5</v>
      </c>
      <c r="I1" s="2" t="s">
        <v>6</v>
      </c>
      <c r="J1" s="2" t="s">
        <v>3</v>
      </c>
      <c r="K1" s="2" t="s">
        <v>4</v>
      </c>
      <c r="L1" s="2" t="s">
        <v>3</v>
      </c>
      <c r="M1" s="2" t="s">
        <v>4</v>
      </c>
      <c r="N1" s="2" t="s">
        <v>5</v>
      </c>
      <c r="O1" s="2" t="s">
        <v>7</v>
      </c>
      <c r="P1" s="2" t="s">
        <v>3</v>
      </c>
      <c r="Q1" s="2" t="s">
        <v>4</v>
      </c>
      <c r="R1" s="2" t="s">
        <v>3</v>
      </c>
      <c r="S1" s="2" t="s">
        <v>4</v>
      </c>
      <c r="T1" s="2" t="s">
        <v>5</v>
      </c>
      <c r="U1" s="2" t="s">
        <v>0</v>
      </c>
      <c r="V1" s="2" t="s">
        <v>8</v>
      </c>
      <c r="W1" s="2" t="s">
        <v>3</v>
      </c>
      <c r="X1" s="2" t="s">
        <v>4</v>
      </c>
      <c r="Y1" s="2" t="s">
        <v>3</v>
      </c>
      <c r="Z1" s="2" t="s">
        <v>4</v>
      </c>
      <c r="AA1" s="2" t="s">
        <v>5</v>
      </c>
      <c r="AB1" s="2" t="s">
        <v>9</v>
      </c>
      <c r="AC1" s="2" t="s">
        <v>3</v>
      </c>
      <c r="AD1" s="2" t="s">
        <v>4</v>
      </c>
      <c r="AE1" s="2" t="s">
        <v>3</v>
      </c>
      <c r="AF1" s="2" t="s">
        <v>4</v>
      </c>
      <c r="AG1" s="2" t="s">
        <v>5</v>
      </c>
      <c r="AH1" s="2" t="s">
        <v>10</v>
      </c>
      <c r="AI1" s="2" t="s">
        <v>3</v>
      </c>
      <c r="AJ1" s="2" t="s">
        <v>4</v>
      </c>
      <c r="AK1" s="2" t="s">
        <v>3</v>
      </c>
      <c r="AL1" s="2" t="s">
        <v>4</v>
      </c>
      <c r="AM1" s="2" t="s">
        <v>5</v>
      </c>
      <c r="AN1" s="2" t="s">
        <v>11</v>
      </c>
      <c r="AO1" s="2" t="s">
        <v>3</v>
      </c>
      <c r="AP1" s="2" t="s">
        <v>4</v>
      </c>
      <c r="AQ1" s="2" t="s">
        <v>3</v>
      </c>
      <c r="AR1" s="2" t="s">
        <v>4</v>
      </c>
      <c r="AS1" s="2" t="s">
        <v>5</v>
      </c>
      <c r="AT1" s="2" t="s">
        <v>0</v>
      </c>
      <c r="AU1" s="2" t="s">
        <v>12</v>
      </c>
      <c r="AV1" s="2" t="s">
        <v>3</v>
      </c>
      <c r="AW1" s="2" t="s">
        <v>4</v>
      </c>
      <c r="AX1" s="2" t="s">
        <v>3</v>
      </c>
      <c r="AY1" s="2" t="s">
        <v>4</v>
      </c>
      <c r="AZ1" s="2" t="s">
        <v>5</v>
      </c>
      <c r="BA1" s="2" t="s">
        <v>13</v>
      </c>
      <c r="BB1" s="2" t="s">
        <v>3</v>
      </c>
      <c r="BC1" s="2" t="s">
        <v>4</v>
      </c>
      <c r="BD1" s="2" t="s">
        <v>3</v>
      </c>
      <c r="BE1" s="2" t="s">
        <v>4</v>
      </c>
      <c r="BF1" s="2" t="s">
        <v>5</v>
      </c>
      <c r="BG1" s="2" t="s">
        <v>14</v>
      </c>
      <c r="BH1" s="2" t="s">
        <v>3</v>
      </c>
      <c r="BI1" s="2" t="s">
        <v>4</v>
      </c>
      <c r="BJ1" s="2" t="s">
        <v>3</v>
      </c>
      <c r="BK1" s="2" t="s">
        <v>4</v>
      </c>
      <c r="BL1" s="2" t="s">
        <v>5</v>
      </c>
      <c r="BM1" s="2" t="s">
        <v>15</v>
      </c>
      <c r="BN1" s="2" t="s">
        <v>3</v>
      </c>
      <c r="BO1" s="2" t="s">
        <v>4</v>
      </c>
      <c r="BP1" s="2" t="s">
        <v>3</v>
      </c>
      <c r="BQ1" s="2" t="s">
        <v>4</v>
      </c>
      <c r="BR1" s="2" t="s">
        <v>5</v>
      </c>
      <c r="BS1" s="2" t="s">
        <v>0</v>
      </c>
      <c r="BT1" s="2" t="s">
        <v>16</v>
      </c>
      <c r="BU1" s="2" t="s">
        <v>3</v>
      </c>
      <c r="BV1" s="2" t="s">
        <v>4</v>
      </c>
      <c r="BW1" s="2" t="s">
        <v>3</v>
      </c>
      <c r="BX1" s="2" t="s">
        <v>4</v>
      </c>
      <c r="BY1" s="2" t="s">
        <v>5</v>
      </c>
      <c r="BZ1" s="2" t="s">
        <v>17</v>
      </c>
      <c r="CA1" s="2" t="s">
        <v>3</v>
      </c>
      <c r="CB1" s="2" t="s">
        <v>4</v>
      </c>
      <c r="CC1" s="2" t="s">
        <v>3</v>
      </c>
      <c r="CD1" s="2" t="s">
        <v>4</v>
      </c>
      <c r="CE1" s="2" t="s">
        <v>5</v>
      </c>
      <c r="CF1" s="2" t="s">
        <v>18</v>
      </c>
      <c r="CG1" s="2">
        <v>1</v>
      </c>
      <c r="CH1" s="2">
        <v>2</v>
      </c>
      <c r="CI1" s="2" t="s">
        <v>5</v>
      </c>
      <c r="CJ1" s="2" t="s">
        <v>19</v>
      </c>
      <c r="CK1" s="2">
        <v>1</v>
      </c>
      <c r="CL1" s="2">
        <v>2</v>
      </c>
      <c r="CM1" s="2" t="s">
        <v>5</v>
      </c>
      <c r="CN1" s="2" t="s">
        <v>0</v>
      </c>
      <c r="CO1" s="2" t="s">
        <v>20</v>
      </c>
      <c r="CP1" s="2">
        <v>1</v>
      </c>
      <c r="CQ1" s="2">
        <v>2</v>
      </c>
      <c r="CR1" s="2" t="s">
        <v>5</v>
      </c>
      <c r="CS1" s="2" t="s">
        <v>21</v>
      </c>
      <c r="CT1" s="2">
        <v>1</v>
      </c>
      <c r="CU1" s="2">
        <v>2</v>
      </c>
      <c r="CV1" s="2" t="s">
        <v>5</v>
      </c>
      <c r="CW1" s="2" t="s">
        <v>22</v>
      </c>
      <c r="CX1" s="2">
        <v>1</v>
      </c>
      <c r="CY1" s="2">
        <v>2</v>
      </c>
      <c r="CZ1" s="2">
        <v>3</v>
      </c>
      <c r="DA1" s="2">
        <v>4</v>
      </c>
      <c r="DB1" s="2">
        <v>5</v>
      </c>
      <c r="DC1" s="2">
        <v>6</v>
      </c>
      <c r="DD1" s="2">
        <v>7</v>
      </c>
      <c r="DE1" s="2">
        <v>8</v>
      </c>
      <c r="DF1" s="2">
        <v>9</v>
      </c>
      <c r="DG1" s="2">
        <v>10</v>
      </c>
      <c r="DH1" s="2">
        <v>11</v>
      </c>
      <c r="DI1" s="2">
        <v>12</v>
      </c>
      <c r="DJ1" s="2" t="s">
        <v>5</v>
      </c>
      <c r="DK1" s="2" t="s">
        <v>23</v>
      </c>
      <c r="DM1" s="2" t="s">
        <v>5</v>
      </c>
      <c r="DN1" s="2" t="s">
        <v>0</v>
      </c>
      <c r="DO1" s="2" t="s">
        <v>24</v>
      </c>
      <c r="DP1" s="2" t="s">
        <v>25</v>
      </c>
      <c r="DQ1" s="2" t="s">
        <v>26</v>
      </c>
      <c r="DR1" s="2" t="s">
        <v>27</v>
      </c>
      <c r="DS1" s="2" t="s">
        <v>28</v>
      </c>
      <c r="DT1" s="2" t="s">
        <v>29</v>
      </c>
      <c r="DU1" s="2" t="s">
        <v>30</v>
      </c>
      <c r="DV1" s="2" t="s">
        <v>31</v>
      </c>
      <c r="DW1" s="2" t="s">
        <v>32</v>
      </c>
      <c r="DX1" s="2" t="s">
        <v>33</v>
      </c>
      <c r="DY1" s="2" t="s">
        <v>34</v>
      </c>
      <c r="DZ1" s="2" t="s">
        <v>35</v>
      </c>
      <c r="EA1" s="2" t="s">
        <v>36</v>
      </c>
      <c r="EB1" s="2" t="s">
        <v>37</v>
      </c>
      <c r="EC1" s="2" t="s">
        <v>38</v>
      </c>
      <c r="ED1" s="2" t="s">
        <v>39</v>
      </c>
      <c r="EE1" s="2" t="s">
        <v>40</v>
      </c>
      <c r="EF1" s="2" t="s">
        <v>5</v>
      </c>
      <c r="EG1" s="2" t="s">
        <v>41</v>
      </c>
      <c r="EH1" s="2" t="s">
        <v>25</v>
      </c>
      <c r="EI1" s="2" t="s">
        <v>26</v>
      </c>
      <c r="EJ1" s="2" t="s">
        <v>27</v>
      </c>
      <c r="EK1" s="2" t="s">
        <v>42</v>
      </c>
      <c r="EL1" s="2" t="s">
        <v>29</v>
      </c>
      <c r="EM1" s="2" t="s">
        <v>30</v>
      </c>
      <c r="EN1" s="2" t="s">
        <v>31</v>
      </c>
      <c r="EO1" s="2" t="s">
        <v>32</v>
      </c>
      <c r="EP1" s="2" t="s">
        <v>33</v>
      </c>
      <c r="EQ1" s="2" t="s">
        <v>34</v>
      </c>
      <c r="ER1" s="2" t="s">
        <v>35</v>
      </c>
      <c r="ES1" s="2" t="s">
        <v>36</v>
      </c>
      <c r="ET1" s="2" t="s">
        <v>37</v>
      </c>
      <c r="EU1" s="2" t="s">
        <v>38</v>
      </c>
      <c r="EV1" s="2" t="s">
        <v>39</v>
      </c>
      <c r="EW1" s="2" t="s">
        <v>40</v>
      </c>
      <c r="EX1" s="2" t="s">
        <v>5</v>
      </c>
      <c r="EY1" s="2" t="s">
        <v>43</v>
      </c>
      <c r="FA1" s="2" t="s">
        <v>5</v>
      </c>
      <c r="FB1" s="2" t="s">
        <v>44</v>
      </c>
      <c r="FD1" s="2" t="s">
        <v>5</v>
      </c>
      <c r="FE1" s="2" t="s">
        <v>1</v>
      </c>
    </row>
    <row r="2" spans="1:162" ht="12.75">
      <c r="A2" s="1" t="s">
        <v>55</v>
      </c>
      <c r="B2" s="2">
        <f aca="true" t="shared" si="0" ref="B2:B33">SUM(FE2)</f>
        <v>431.42574999999994</v>
      </c>
      <c r="C2" s="4" t="s">
        <v>2</v>
      </c>
      <c r="E2" s="3">
        <v>5.4</v>
      </c>
      <c r="H2" s="2">
        <f aca="true" t="shared" si="1" ref="H2:H33">SUM(D2*16+E2+F2*16+G2)/16*32</f>
        <v>10.8</v>
      </c>
      <c r="I2" s="2" t="s">
        <v>6</v>
      </c>
      <c r="J2" s="3">
        <v>1</v>
      </c>
      <c r="K2" s="3">
        <v>8</v>
      </c>
      <c r="L2" s="3">
        <v>1</v>
      </c>
      <c r="M2" s="3">
        <v>5.8</v>
      </c>
      <c r="N2" s="2">
        <f aca="true" t="shared" si="2" ref="N2:N33">SUM(J2*16+K2+L2*16+M2)/16*10</f>
        <v>28.625</v>
      </c>
      <c r="O2" s="3" t="s">
        <v>7</v>
      </c>
      <c r="Q2" s="3">
        <v>15.6</v>
      </c>
      <c r="S2" s="3">
        <v>10.8</v>
      </c>
      <c r="T2" s="2">
        <f aca="true" t="shared" si="3" ref="T2:T33">SUM(P2*16+Q2+R2*16+S2)/16*20</f>
        <v>33</v>
      </c>
      <c r="U2" s="2" t="str">
        <f aca="true" t="shared" si="4" ref="U2:U33">A2</f>
        <v>Lema, Jeff</v>
      </c>
      <c r="V2" s="3" t="s">
        <v>8</v>
      </c>
      <c r="X2" s="3">
        <v>11.4</v>
      </c>
      <c r="Y2" s="3">
        <v>1</v>
      </c>
      <c r="Z2" s="3">
        <v>9.2</v>
      </c>
      <c r="AA2" s="2">
        <f aca="true" t="shared" si="5" ref="AA2:AA33">SUM(W2*16+X2+Y2*16+Z2)/16*5</f>
        <v>11.437499999999998</v>
      </c>
      <c r="AB2" s="3" t="s">
        <v>9</v>
      </c>
      <c r="AC2" s="3">
        <v>1</v>
      </c>
      <c r="AD2" s="3">
        <v>6.6</v>
      </c>
      <c r="AE2" s="3">
        <v>1</v>
      </c>
      <c r="AF2" s="3">
        <v>3.4</v>
      </c>
      <c r="AG2" s="2">
        <f aca="true" t="shared" si="6" ref="AG2:AG33">SUM(AC2*16+AD2+AE2*16+AF2)/16*10</f>
        <v>26.25</v>
      </c>
      <c r="AH2" s="3" t="s">
        <v>10</v>
      </c>
      <c r="AI2" s="3">
        <v>10</v>
      </c>
      <c r="AJ2" s="3">
        <v>8.6</v>
      </c>
      <c r="AK2" s="3">
        <v>10</v>
      </c>
      <c r="AL2" s="3">
        <v>13.8</v>
      </c>
      <c r="AM2" s="2">
        <f aca="true" t="shared" si="7" ref="AM2:AM33">SUM(AI2*16+AJ2+AK2*16+AL2)/16*1.43</f>
        <v>30.602</v>
      </c>
      <c r="AN2" s="3" t="s">
        <v>11</v>
      </c>
      <c r="AO2" s="3">
        <v>22</v>
      </c>
      <c r="AP2" s="3">
        <v>9.8</v>
      </c>
      <c r="AQ2" s="3">
        <v>9</v>
      </c>
      <c r="AR2" s="3">
        <v>5.6</v>
      </c>
      <c r="AS2" s="2">
        <f aca="true" t="shared" si="8" ref="AS2:AS33">SUM(AO2*16+AP2+AQ2*16+AR2)/16*0.66</f>
        <v>21.095250000000004</v>
      </c>
      <c r="AT2" s="2" t="str">
        <f aca="true" t="shared" si="9" ref="AT2:AT33">A2</f>
        <v>Lema, Jeff</v>
      </c>
      <c r="AU2" s="3" t="s">
        <v>12</v>
      </c>
      <c r="AZ2" s="2">
        <f aca="true" t="shared" si="10" ref="AZ2:AZ33">SUM(AV2*16+AW2+AX2*16+AY2)/16*1.65</f>
        <v>0</v>
      </c>
      <c r="BA2" s="3" t="s">
        <v>13</v>
      </c>
      <c r="BB2" s="3">
        <v>4</v>
      </c>
      <c r="BC2" s="3">
        <v>0</v>
      </c>
      <c r="BD2" s="3">
        <v>4</v>
      </c>
      <c r="BE2" s="3">
        <v>0.2</v>
      </c>
      <c r="BF2" s="2">
        <f aca="true" t="shared" si="11" ref="BF2:BF33">SUM(BB2*16+BC2+BD2*16+BE2)/16*5</f>
        <v>40.0625</v>
      </c>
      <c r="BG2" s="3" t="s">
        <v>14</v>
      </c>
      <c r="BH2" s="3">
        <v>8</v>
      </c>
      <c r="BI2" s="3">
        <v>15.2</v>
      </c>
      <c r="BL2" s="2">
        <f aca="true" t="shared" si="12" ref="BL2:BL33">SUM(BH2*16+BI2+BJ2*16+BK2)/16*1</f>
        <v>8.95</v>
      </c>
      <c r="BM2" s="3" t="s">
        <v>15</v>
      </c>
      <c r="BN2" s="3">
        <v>1</v>
      </c>
      <c r="BO2" s="3">
        <v>4.4</v>
      </c>
      <c r="BP2" s="3">
        <v>1</v>
      </c>
      <c r="BQ2" s="3">
        <v>6.2</v>
      </c>
      <c r="BR2" s="2">
        <f aca="true" t="shared" si="13" ref="BR2:BR33">SUM(BN2*16+BO2+BP2*16+BQ2)/16*10</f>
        <v>26.625</v>
      </c>
      <c r="BS2" s="2" t="str">
        <f aca="true" t="shared" si="14" ref="BS2:BS33">A2</f>
        <v>Lema, Jeff</v>
      </c>
      <c r="BT2" s="3" t="s">
        <v>16</v>
      </c>
      <c r="BU2" s="3">
        <v>7</v>
      </c>
      <c r="BV2" s="3">
        <v>3.6</v>
      </c>
      <c r="BW2" s="3">
        <v>5</v>
      </c>
      <c r="BX2" s="3">
        <v>1.2</v>
      </c>
      <c r="BY2" s="2">
        <f aca="true" t="shared" si="15" ref="BY2:BY33">SUM(BU2*16+BV2+BW2*16+BX2)/16*2.66</f>
        <v>32.717999999999996</v>
      </c>
      <c r="BZ2" s="3" t="s">
        <v>17</v>
      </c>
      <c r="CA2" s="3">
        <v>6</v>
      </c>
      <c r="CB2" s="3">
        <v>4.2</v>
      </c>
      <c r="CE2" s="2">
        <f aca="true" t="shared" si="16" ref="CE2:CE33">SUM(CA2*16+CB2+CC2*16+CD2)/16*0.84</f>
        <v>5.2605</v>
      </c>
      <c r="CF2" s="3" t="s">
        <v>18</v>
      </c>
      <c r="CI2" s="2">
        <f aca="true" t="shared" si="17" ref="CI2:CI33">SUM(CG2:CH2)*0.2</f>
        <v>0</v>
      </c>
      <c r="CJ2" s="3" t="s">
        <v>19</v>
      </c>
      <c r="CM2" s="2">
        <f aca="true" t="shared" si="18" ref="CM2:CM33">SUM(CK2:CL2)*0.04</f>
        <v>0</v>
      </c>
      <c r="CN2" s="2" t="str">
        <f aca="true" t="shared" si="19" ref="CN2:CN33">A2</f>
        <v>Lema, Jeff</v>
      </c>
      <c r="CO2" s="3" t="s">
        <v>20</v>
      </c>
      <c r="CR2" s="2">
        <f aca="true" t="shared" si="20" ref="CR2:CR33">SUM(CP2:CQ2)*0.1</f>
        <v>0</v>
      </c>
      <c r="CS2" s="3" t="s">
        <v>21</v>
      </c>
      <c r="CV2" s="2">
        <f aca="true" t="shared" si="21" ref="CV2:CV33">SUM(CT2:CU2)*0.1</f>
        <v>0</v>
      </c>
      <c r="CW2" s="3" t="s">
        <v>22</v>
      </c>
      <c r="CX2" s="3">
        <v>80</v>
      </c>
      <c r="DJ2" s="2">
        <f aca="true" t="shared" si="22" ref="DJ2:DJ33">SUM(CX2:DI2)</f>
        <v>80</v>
      </c>
      <c r="DK2" s="2" t="s">
        <v>23</v>
      </c>
      <c r="DL2" s="3">
        <v>30</v>
      </c>
      <c r="DM2" s="2">
        <f aca="true" t="shared" si="23" ref="DM2:DM33">SUM(DL2)</f>
        <v>30</v>
      </c>
      <c r="DN2" s="2" t="str">
        <f aca="true" t="shared" si="24" ref="DN2:DN33">A2</f>
        <v>Lema, Jeff</v>
      </c>
      <c r="DO2" s="3" t="s">
        <v>24</v>
      </c>
      <c r="DP2" s="3">
        <v>25</v>
      </c>
      <c r="EF2" s="2">
        <f aca="true" t="shared" si="25" ref="EF2:EF33">SUM(DP2:EE2)</f>
        <v>25</v>
      </c>
      <c r="EG2" s="3" t="s">
        <v>41</v>
      </c>
      <c r="EH2" s="3"/>
      <c r="EI2" s="3"/>
      <c r="EJ2" s="3"/>
      <c r="EK2" s="3"/>
      <c r="EL2" s="3"/>
      <c r="EW2" s="3">
        <v>21</v>
      </c>
      <c r="EX2" s="2">
        <f aca="true" t="shared" si="26" ref="EX2:EX33">SUM(EH2:EW2)</f>
        <v>21</v>
      </c>
      <c r="EY2" s="3" t="s">
        <v>43</v>
      </c>
      <c r="FA2" s="2">
        <f aca="true" t="shared" si="27" ref="FA2:FA33">SUM(EZ2:EZ2)</f>
        <v>0</v>
      </c>
      <c r="FB2" s="2" t="s">
        <v>44</v>
      </c>
      <c r="FD2" s="2">
        <f aca="true" t="shared" si="28" ref="FD2:FD33">SUM(FC2:FC2)</f>
        <v>0</v>
      </c>
      <c r="FE2" s="2">
        <f aca="true" t="shared" si="29" ref="FE2:FE33">SUM(H2+N2+T2+AA2+AG2+AM2+AS2+AZ2+BF2+BL2+BR2+BY2+CE2+CI2+CM2+CR2+CV2+DJ2+DM2+EF2+EX2+FA2+FD2)</f>
        <v>431.42574999999994</v>
      </c>
      <c r="FF2" s="3" t="str">
        <f aca="true" t="shared" si="30" ref="FF2:FF33">A2</f>
        <v>Lema, Jeff</v>
      </c>
    </row>
    <row r="3" spans="1:162" ht="12.75">
      <c r="A3" s="1" t="s">
        <v>62</v>
      </c>
      <c r="B3" s="2">
        <f t="shared" si="0"/>
        <v>338.163375</v>
      </c>
      <c r="C3" s="4" t="s">
        <v>2</v>
      </c>
      <c r="E3" s="3">
        <v>7</v>
      </c>
      <c r="G3" s="3">
        <v>8.4</v>
      </c>
      <c r="H3" s="2">
        <f t="shared" si="1"/>
        <v>30.8</v>
      </c>
      <c r="I3" s="2" t="s">
        <v>6</v>
      </c>
      <c r="J3" s="3">
        <v>1</v>
      </c>
      <c r="K3" s="3">
        <v>2.2</v>
      </c>
      <c r="L3" s="3">
        <v>1</v>
      </c>
      <c r="M3" s="3">
        <v>2.8</v>
      </c>
      <c r="N3" s="2">
        <f t="shared" si="2"/>
        <v>23.125</v>
      </c>
      <c r="O3" s="3" t="s">
        <v>7</v>
      </c>
      <c r="Q3" s="3">
        <v>11.2</v>
      </c>
      <c r="S3" s="3">
        <v>10.9</v>
      </c>
      <c r="T3" s="2">
        <f t="shared" si="3"/>
        <v>27.625</v>
      </c>
      <c r="U3" s="2" t="str">
        <f t="shared" si="4"/>
        <v>Jelleme, Kristina</v>
      </c>
      <c r="V3" s="3" t="s">
        <v>8</v>
      </c>
      <c r="W3" s="3">
        <v>2</v>
      </c>
      <c r="X3" s="3">
        <v>5.9</v>
      </c>
      <c r="Y3" s="3">
        <v>3</v>
      </c>
      <c r="Z3" s="3">
        <v>12.6</v>
      </c>
      <c r="AA3" s="2">
        <f t="shared" si="5"/>
        <v>30.78125</v>
      </c>
      <c r="AB3" s="3" t="s">
        <v>9</v>
      </c>
      <c r="AC3" s="3">
        <v>1</v>
      </c>
      <c r="AD3" s="3">
        <v>0.4</v>
      </c>
      <c r="AE3" s="3">
        <v>1</v>
      </c>
      <c r="AF3" s="3">
        <v>3</v>
      </c>
      <c r="AG3" s="2">
        <f t="shared" si="6"/>
        <v>22.125</v>
      </c>
      <c r="AH3" s="3" t="s">
        <v>10</v>
      </c>
      <c r="AI3" s="3">
        <v>10</v>
      </c>
      <c r="AJ3" s="3">
        <v>12</v>
      </c>
      <c r="AK3" s="3">
        <v>8</v>
      </c>
      <c r="AL3" s="3">
        <v>10.6</v>
      </c>
      <c r="AM3" s="2">
        <f t="shared" si="7"/>
        <v>27.759875</v>
      </c>
      <c r="AN3" s="3" t="s">
        <v>11</v>
      </c>
      <c r="AS3" s="2">
        <f t="shared" si="8"/>
        <v>0</v>
      </c>
      <c r="AT3" s="2" t="str">
        <f t="shared" si="9"/>
        <v>Jelleme, Kristina</v>
      </c>
      <c r="AU3" s="3" t="s">
        <v>12</v>
      </c>
      <c r="AZ3" s="2">
        <f t="shared" si="10"/>
        <v>0</v>
      </c>
      <c r="BA3" s="3" t="s">
        <v>13</v>
      </c>
      <c r="BB3" s="3">
        <v>3</v>
      </c>
      <c r="BC3" s="3">
        <v>0</v>
      </c>
      <c r="BD3" s="3">
        <v>2</v>
      </c>
      <c r="BE3" s="3">
        <v>4.8</v>
      </c>
      <c r="BF3" s="2">
        <f t="shared" si="11"/>
        <v>26.5</v>
      </c>
      <c r="BG3" s="3" t="s">
        <v>14</v>
      </c>
      <c r="BL3" s="2">
        <f t="shared" si="12"/>
        <v>0</v>
      </c>
      <c r="BM3" s="3" t="s">
        <v>15</v>
      </c>
      <c r="BN3" s="3">
        <v>1</v>
      </c>
      <c r="BO3" s="3">
        <v>6.8</v>
      </c>
      <c r="BP3" s="3">
        <v>1</v>
      </c>
      <c r="BQ3" s="3">
        <v>5</v>
      </c>
      <c r="BR3" s="2">
        <f t="shared" si="13"/>
        <v>27.375</v>
      </c>
      <c r="BS3" s="2" t="str">
        <f t="shared" si="14"/>
        <v>Jelleme, Kristina</v>
      </c>
      <c r="BT3" s="3" t="s">
        <v>16</v>
      </c>
      <c r="BU3" s="3">
        <v>1</v>
      </c>
      <c r="BV3" s="3">
        <v>13.6</v>
      </c>
      <c r="BW3" s="3">
        <v>2</v>
      </c>
      <c r="BX3" s="3">
        <v>5</v>
      </c>
      <c r="BY3" s="2">
        <f t="shared" si="15"/>
        <v>11.07225</v>
      </c>
      <c r="BZ3" s="3" t="s">
        <v>17</v>
      </c>
      <c r="CE3" s="2">
        <f t="shared" si="16"/>
        <v>0</v>
      </c>
      <c r="CF3" s="3" t="s">
        <v>18</v>
      </c>
      <c r="CI3" s="2">
        <f t="shared" si="17"/>
        <v>0</v>
      </c>
      <c r="CJ3" s="3" t="s">
        <v>19</v>
      </c>
      <c r="CM3" s="2">
        <f t="shared" si="18"/>
        <v>0</v>
      </c>
      <c r="CN3" s="2" t="str">
        <f t="shared" si="19"/>
        <v>Jelleme, Kristina</v>
      </c>
      <c r="CO3" s="3" t="s">
        <v>20</v>
      </c>
      <c r="CR3" s="2">
        <f t="shared" si="20"/>
        <v>0</v>
      </c>
      <c r="CS3" s="3" t="s">
        <v>21</v>
      </c>
      <c r="CV3" s="2">
        <f t="shared" si="21"/>
        <v>0</v>
      </c>
      <c r="CW3" s="3" t="s">
        <v>22</v>
      </c>
      <c r="CX3" s="3">
        <v>45</v>
      </c>
      <c r="DJ3" s="2">
        <f t="shared" si="22"/>
        <v>45</v>
      </c>
      <c r="DK3" s="2" t="s">
        <v>23</v>
      </c>
      <c r="DL3" s="3">
        <v>40</v>
      </c>
      <c r="DM3" s="2">
        <f t="shared" si="23"/>
        <v>40</v>
      </c>
      <c r="DN3" s="2" t="str">
        <f t="shared" si="24"/>
        <v>Jelleme, Kristina</v>
      </c>
      <c r="DO3" s="3" t="s">
        <v>24</v>
      </c>
      <c r="DP3" s="3">
        <v>20</v>
      </c>
      <c r="EF3" s="2">
        <f t="shared" si="25"/>
        <v>20</v>
      </c>
      <c r="EG3" s="3" t="s">
        <v>41</v>
      </c>
      <c r="EH3" s="3"/>
      <c r="EI3" s="3"/>
      <c r="EJ3" s="3"/>
      <c r="EK3" s="3"/>
      <c r="EL3" s="3"/>
      <c r="EW3" s="3">
        <v>6</v>
      </c>
      <c r="EX3" s="2">
        <f t="shared" si="26"/>
        <v>6</v>
      </c>
      <c r="EY3" s="3" t="s">
        <v>43</v>
      </c>
      <c r="FA3" s="2">
        <f t="shared" si="27"/>
        <v>0</v>
      </c>
      <c r="FB3" s="2" t="s">
        <v>44</v>
      </c>
      <c r="FD3" s="2">
        <f t="shared" si="28"/>
        <v>0</v>
      </c>
      <c r="FE3" s="2">
        <f t="shared" si="29"/>
        <v>338.163375</v>
      </c>
      <c r="FF3" s="3" t="str">
        <f t="shared" si="30"/>
        <v>Jelleme, Kristina</v>
      </c>
    </row>
    <row r="4" spans="1:162" ht="12.75">
      <c r="A4" s="1" t="s">
        <v>69</v>
      </c>
      <c r="B4" s="2">
        <f t="shared" si="0"/>
        <v>329.617625</v>
      </c>
      <c r="C4" s="4" t="s">
        <v>2</v>
      </c>
      <c r="E4" s="3">
        <v>6.8</v>
      </c>
      <c r="G4" s="3">
        <v>7.2</v>
      </c>
      <c r="H4" s="2">
        <f t="shared" si="1"/>
        <v>28</v>
      </c>
      <c r="I4" s="2" t="s">
        <v>6</v>
      </c>
      <c r="J4" s="3">
        <v>2</v>
      </c>
      <c r="K4" s="3">
        <v>1.8</v>
      </c>
      <c r="L4" s="3">
        <v>1</v>
      </c>
      <c r="M4" s="3">
        <v>15.2</v>
      </c>
      <c r="N4" s="2">
        <f t="shared" si="2"/>
        <v>40.625</v>
      </c>
      <c r="O4" s="3" t="s">
        <v>7</v>
      </c>
      <c r="Q4" s="3">
        <v>14.4</v>
      </c>
      <c r="S4" s="3">
        <v>13.4</v>
      </c>
      <c r="T4" s="2">
        <f t="shared" si="3"/>
        <v>34.75</v>
      </c>
      <c r="U4" s="2" t="str">
        <f t="shared" si="4"/>
        <v>O'Neil, Mike</v>
      </c>
      <c r="V4" s="3" t="s">
        <v>8</v>
      </c>
      <c r="W4" s="3">
        <v>3</v>
      </c>
      <c r="X4" s="3">
        <v>2</v>
      </c>
      <c r="Y4" s="3">
        <v>3</v>
      </c>
      <c r="Z4" s="3">
        <v>2.4</v>
      </c>
      <c r="AA4" s="2">
        <f t="shared" si="5"/>
        <v>31.375</v>
      </c>
      <c r="AB4" s="3" t="s">
        <v>9</v>
      </c>
      <c r="AC4" s="3">
        <v>1</v>
      </c>
      <c r="AD4" s="3">
        <v>11.8</v>
      </c>
      <c r="AE4" s="3">
        <v>1</v>
      </c>
      <c r="AF4" s="3">
        <v>9.2</v>
      </c>
      <c r="AG4" s="2">
        <f t="shared" si="6"/>
        <v>33.125</v>
      </c>
      <c r="AH4" s="3" t="s">
        <v>10</v>
      </c>
      <c r="AI4" s="3">
        <v>6</v>
      </c>
      <c r="AJ4" s="3">
        <v>11.4</v>
      </c>
      <c r="AK4" s="3">
        <v>5</v>
      </c>
      <c r="AL4" s="3">
        <v>15.8</v>
      </c>
      <c r="AM4" s="2">
        <f t="shared" si="7"/>
        <v>18.161</v>
      </c>
      <c r="AN4" s="3" t="s">
        <v>11</v>
      </c>
      <c r="AO4" s="3">
        <v>7</v>
      </c>
      <c r="AP4" s="3">
        <v>13.6</v>
      </c>
      <c r="AS4" s="2">
        <f t="shared" si="8"/>
        <v>5.181</v>
      </c>
      <c r="AT4" s="2" t="str">
        <f t="shared" si="9"/>
        <v>O'Neil, Mike</v>
      </c>
      <c r="AU4" s="3" t="s">
        <v>12</v>
      </c>
      <c r="AV4" s="3">
        <v>5</v>
      </c>
      <c r="AW4" s="3">
        <v>14.2</v>
      </c>
      <c r="AX4" s="3">
        <v>5</v>
      </c>
      <c r="AY4" s="3">
        <v>5.2</v>
      </c>
      <c r="AZ4" s="2">
        <f t="shared" si="10"/>
        <v>18.500624999999996</v>
      </c>
      <c r="BA4" s="3" t="s">
        <v>13</v>
      </c>
      <c r="BF4" s="2">
        <f t="shared" si="11"/>
        <v>0</v>
      </c>
      <c r="BG4" s="3" t="s">
        <v>14</v>
      </c>
      <c r="BH4" s="3">
        <v>7</v>
      </c>
      <c r="BI4" s="3">
        <v>14.4</v>
      </c>
      <c r="BL4" s="2">
        <f t="shared" si="12"/>
        <v>7.9</v>
      </c>
      <c r="BM4" s="3" t="s">
        <v>15</v>
      </c>
      <c r="BR4" s="2">
        <f t="shared" si="13"/>
        <v>0</v>
      </c>
      <c r="BS4" s="2" t="str">
        <f t="shared" si="14"/>
        <v>O'Neil, Mike</v>
      </c>
      <c r="BT4" s="3" t="s">
        <v>16</v>
      </c>
      <c r="BY4" s="2">
        <f t="shared" si="15"/>
        <v>0</v>
      </c>
      <c r="BZ4" s="3" t="s">
        <v>17</v>
      </c>
      <c r="CE4" s="2">
        <f t="shared" si="16"/>
        <v>0</v>
      </c>
      <c r="CF4" s="3" t="s">
        <v>18</v>
      </c>
      <c r="CI4" s="2">
        <f t="shared" si="17"/>
        <v>0</v>
      </c>
      <c r="CJ4" s="3" t="s">
        <v>19</v>
      </c>
      <c r="CM4" s="2">
        <f t="shared" si="18"/>
        <v>0</v>
      </c>
      <c r="CN4" s="2" t="str">
        <f t="shared" si="19"/>
        <v>O'Neil, Mike</v>
      </c>
      <c r="CO4" s="3" t="s">
        <v>20</v>
      </c>
      <c r="CR4" s="2">
        <f t="shared" si="20"/>
        <v>0</v>
      </c>
      <c r="CS4" s="3" t="s">
        <v>21</v>
      </c>
      <c r="CV4" s="2">
        <f t="shared" si="21"/>
        <v>0</v>
      </c>
      <c r="CW4" s="3" t="s">
        <v>22</v>
      </c>
      <c r="CX4" s="3">
        <v>75</v>
      </c>
      <c r="DJ4" s="2">
        <f t="shared" si="22"/>
        <v>75</v>
      </c>
      <c r="DK4" s="2" t="s">
        <v>23</v>
      </c>
      <c r="DL4" s="3">
        <v>30</v>
      </c>
      <c r="DM4" s="2">
        <f t="shared" si="23"/>
        <v>30</v>
      </c>
      <c r="DN4" s="2" t="str">
        <f t="shared" si="24"/>
        <v>O'Neil, Mike</v>
      </c>
      <c r="DO4" s="3" t="s">
        <v>24</v>
      </c>
      <c r="DP4" s="3">
        <v>4</v>
      </c>
      <c r="EF4" s="2">
        <f t="shared" si="25"/>
        <v>4</v>
      </c>
      <c r="EG4" s="3" t="s">
        <v>41</v>
      </c>
      <c r="EH4" s="3"/>
      <c r="EI4" s="3"/>
      <c r="EJ4" s="3"/>
      <c r="EK4" s="3"/>
      <c r="EL4" s="3"/>
      <c r="EW4" s="3">
        <v>3</v>
      </c>
      <c r="EX4" s="2">
        <f t="shared" si="26"/>
        <v>3</v>
      </c>
      <c r="EY4" s="3" t="s">
        <v>43</v>
      </c>
      <c r="FA4" s="2">
        <f t="shared" si="27"/>
        <v>0</v>
      </c>
      <c r="FB4" s="2" t="s">
        <v>44</v>
      </c>
      <c r="FD4" s="2">
        <f t="shared" si="28"/>
        <v>0</v>
      </c>
      <c r="FE4" s="2">
        <f t="shared" si="29"/>
        <v>329.617625</v>
      </c>
      <c r="FF4" s="3" t="str">
        <f t="shared" si="30"/>
        <v>O'Neil, Mike</v>
      </c>
    </row>
    <row r="5" spans="1:162" ht="12.75">
      <c r="A5" s="1" t="s">
        <v>67</v>
      </c>
      <c r="B5" s="2">
        <f t="shared" si="0"/>
        <v>182.588375</v>
      </c>
      <c r="C5" s="4" t="s">
        <v>2</v>
      </c>
      <c r="H5" s="2">
        <f t="shared" si="1"/>
        <v>0</v>
      </c>
      <c r="I5" s="2" t="s">
        <v>6</v>
      </c>
      <c r="N5" s="2">
        <f t="shared" si="2"/>
        <v>0</v>
      </c>
      <c r="O5" s="3" t="s">
        <v>7</v>
      </c>
      <c r="Q5" s="3">
        <v>7.6</v>
      </c>
      <c r="S5" s="3">
        <v>7.2</v>
      </c>
      <c r="T5" s="2">
        <f t="shared" si="3"/>
        <v>18.5</v>
      </c>
      <c r="U5" s="2" t="str">
        <f t="shared" si="4"/>
        <v>Albertson, Phil</v>
      </c>
      <c r="V5" s="3" t="s">
        <v>8</v>
      </c>
      <c r="W5" s="3">
        <v>2</v>
      </c>
      <c r="X5" s="3">
        <v>14.3</v>
      </c>
      <c r="AA5" s="2">
        <f t="shared" si="5"/>
        <v>14.46875</v>
      </c>
      <c r="AB5" s="3" t="s">
        <v>9</v>
      </c>
      <c r="AC5" s="3">
        <v>1</v>
      </c>
      <c r="AD5" s="3">
        <v>2.2</v>
      </c>
      <c r="AF5" s="3">
        <v>0.14</v>
      </c>
      <c r="AG5" s="2">
        <f t="shared" si="6"/>
        <v>11.4625</v>
      </c>
      <c r="AH5" s="3" t="s">
        <v>10</v>
      </c>
      <c r="AI5" s="3">
        <v>10</v>
      </c>
      <c r="AJ5" s="3">
        <v>1.6</v>
      </c>
      <c r="AK5" s="3">
        <v>9</v>
      </c>
      <c r="AL5" s="3">
        <v>2.2</v>
      </c>
      <c r="AM5" s="2">
        <f t="shared" si="7"/>
        <v>27.509625</v>
      </c>
      <c r="AN5" s="3" t="s">
        <v>11</v>
      </c>
      <c r="AO5" s="3">
        <v>22</v>
      </c>
      <c r="AP5" s="3">
        <v>13.8</v>
      </c>
      <c r="AS5" s="2">
        <f t="shared" si="8"/>
        <v>15.089250000000002</v>
      </c>
      <c r="AT5" s="2" t="str">
        <f t="shared" si="9"/>
        <v>Albertson, Phil</v>
      </c>
      <c r="AU5" s="3" t="s">
        <v>12</v>
      </c>
      <c r="AZ5" s="2">
        <f t="shared" si="10"/>
        <v>0</v>
      </c>
      <c r="BA5" s="3" t="s">
        <v>13</v>
      </c>
      <c r="BB5" s="3">
        <v>1</v>
      </c>
      <c r="BC5" s="3">
        <v>6.6</v>
      </c>
      <c r="BD5" s="3">
        <v>1</v>
      </c>
      <c r="BE5" s="3">
        <v>4.2</v>
      </c>
      <c r="BF5" s="2">
        <f t="shared" si="11"/>
        <v>13.375000000000002</v>
      </c>
      <c r="BG5" s="3" t="s">
        <v>14</v>
      </c>
      <c r="BH5" s="3">
        <v>9</v>
      </c>
      <c r="BI5" s="3">
        <v>12.8</v>
      </c>
      <c r="BL5" s="2">
        <f t="shared" si="12"/>
        <v>9.8</v>
      </c>
      <c r="BM5" s="3" t="s">
        <v>15</v>
      </c>
      <c r="BN5" s="3">
        <v>1</v>
      </c>
      <c r="BO5" s="3">
        <v>3.8</v>
      </c>
      <c r="BP5" s="3">
        <v>1</v>
      </c>
      <c r="BQ5" s="3">
        <v>3.2</v>
      </c>
      <c r="BR5" s="2">
        <f t="shared" si="13"/>
        <v>24.375</v>
      </c>
      <c r="BS5" s="2" t="str">
        <f t="shared" si="14"/>
        <v>Albertson, Phil</v>
      </c>
      <c r="BT5" s="3" t="s">
        <v>16</v>
      </c>
      <c r="BU5" s="3">
        <v>2</v>
      </c>
      <c r="BV5" s="3">
        <v>1.4</v>
      </c>
      <c r="BW5" s="3">
        <v>1</v>
      </c>
      <c r="BX5" s="3">
        <v>10.8</v>
      </c>
      <c r="BY5" s="2">
        <f t="shared" si="15"/>
        <v>10.00825</v>
      </c>
      <c r="BZ5" s="3" t="s">
        <v>17</v>
      </c>
      <c r="CE5" s="2">
        <f t="shared" si="16"/>
        <v>0</v>
      </c>
      <c r="CF5" s="3" t="s">
        <v>18</v>
      </c>
      <c r="CI5" s="2">
        <f t="shared" si="17"/>
        <v>0</v>
      </c>
      <c r="CJ5" s="3" t="s">
        <v>19</v>
      </c>
      <c r="CM5" s="2">
        <f t="shared" si="18"/>
        <v>0</v>
      </c>
      <c r="CN5" s="2" t="str">
        <f t="shared" si="19"/>
        <v>Albertson, Phil</v>
      </c>
      <c r="CO5" s="3" t="s">
        <v>20</v>
      </c>
      <c r="CR5" s="2">
        <f t="shared" si="20"/>
        <v>0</v>
      </c>
      <c r="CS5" s="3" t="s">
        <v>21</v>
      </c>
      <c r="CV5" s="2">
        <f t="shared" si="21"/>
        <v>0</v>
      </c>
      <c r="CW5" s="3" t="s">
        <v>22</v>
      </c>
      <c r="CX5" s="3">
        <v>5</v>
      </c>
      <c r="DJ5" s="2">
        <f t="shared" si="22"/>
        <v>5</v>
      </c>
      <c r="DK5" s="2" t="s">
        <v>23</v>
      </c>
      <c r="DL5" s="3">
        <v>10</v>
      </c>
      <c r="DM5" s="2">
        <f t="shared" si="23"/>
        <v>10</v>
      </c>
      <c r="DN5" s="2" t="str">
        <f t="shared" si="24"/>
        <v>Albertson, Phil</v>
      </c>
      <c r="DO5" s="3" t="s">
        <v>24</v>
      </c>
      <c r="DP5" s="3">
        <v>10</v>
      </c>
      <c r="EF5" s="2">
        <f t="shared" si="25"/>
        <v>10</v>
      </c>
      <c r="EG5" s="3" t="s">
        <v>41</v>
      </c>
      <c r="EH5" s="3"/>
      <c r="EI5" s="3"/>
      <c r="EJ5" s="3"/>
      <c r="EK5" s="3"/>
      <c r="EL5" s="3"/>
      <c r="EW5" s="3">
        <v>13</v>
      </c>
      <c r="EX5" s="2">
        <f t="shared" si="26"/>
        <v>13</v>
      </c>
      <c r="EY5" s="3" t="s">
        <v>43</v>
      </c>
      <c r="FA5" s="2">
        <f t="shared" si="27"/>
        <v>0</v>
      </c>
      <c r="FB5" s="2" t="s">
        <v>44</v>
      </c>
      <c r="FD5" s="2">
        <f t="shared" si="28"/>
        <v>0</v>
      </c>
      <c r="FE5" s="2">
        <f t="shared" si="29"/>
        <v>182.588375</v>
      </c>
      <c r="FF5" s="3" t="str">
        <f t="shared" si="30"/>
        <v>Albertson, Phil</v>
      </c>
    </row>
    <row r="6" spans="1:162" ht="12.75">
      <c r="A6" s="1" t="s">
        <v>83</v>
      </c>
      <c r="B6" s="2">
        <f t="shared" si="0"/>
        <v>179.5935</v>
      </c>
      <c r="C6" s="4" t="s">
        <v>2</v>
      </c>
      <c r="E6" s="3">
        <v>6.2</v>
      </c>
      <c r="G6" s="3">
        <v>6.5</v>
      </c>
      <c r="H6" s="2">
        <f t="shared" si="1"/>
        <v>25.4</v>
      </c>
      <c r="I6" s="2" t="s">
        <v>6</v>
      </c>
      <c r="J6" s="3">
        <v>1</v>
      </c>
      <c r="K6" s="3">
        <v>0.9</v>
      </c>
      <c r="M6" s="3">
        <v>15</v>
      </c>
      <c r="N6" s="2">
        <f t="shared" si="2"/>
        <v>19.9375</v>
      </c>
      <c r="O6" s="3" t="s">
        <v>7</v>
      </c>
      <c r="Q6" s="3">
        <v>8.6</v>
      </c>
      <c r="S6" s="3">
        <v>7.1</v>
      </c>
      <c r="T6" s="2">
        <f t="shared" si="3"/>
        <v>19.625</v>
      </c>
      <c r="U6" s="2" t="str">
        <f t="shared" si="4"/>
        <v>Lema, Bonnie</v>
      </c>
      <c r="V6" s="3" t="s">
        <v>8</v>
      </c>
      <c r="W6" s="3">
        <v>1</v>
      </c>
      <c r="X6" s="3">
        <v>7.2</v>
      </c>
      <c r="Z6" s="3">
        <v>13.8</v>
      </c>
      <c r="AA6" s="2">
        <f t="shared" si="5"/>
        <v>11.5625</v>
      </c>
      <c r="AB6" s="3" t="s">
        <v>9</v>
      </c>
      <c r="AC6" s="3">
        <v>1</v>
      </c>
      <c r="AD6" s="3">
        <v>0.2</v>
      </c>
      <c r="AE6" s="3">
        <v>1</v>
      </c>
      <c r="AF6" s="3">
        <v>0</v>
      </c>
      <c r="AG6" s="2">
        <f t="shared" si="6"/>
        <v>20.125</v>
      </c>
      <c r="AH6" s="3" t="s">
        <v>10</v>
      </c>
      <c r="AM6" s="2">
        <f t="shared" si="7"/>
        <v>0</v>
      </c>
      <c r="AN6" s="3" t="s">
        <v>11</v>
      </c>
      <c r="AO6" s="3">
        <v>18</v>
      </c>
      <c r="AP6" s="3">
        <v>7.6</v>
      </c>
      <c r="AS6" s="2">
        <f t="shared" si="8"/>
        <v>12.193500000000002</v>
      </c>
      <c r="AT6" s="2" t="str">
        <f t="shared" si="9"/>
        <v>Lema, Bonnie</v>
      </c>
      <c r="AU6" s="3" t="s">
        <v>12</v>
      </c>
      <c r="AZ6" s="2">
        <f t="shared" si="10"/>
        <v>0</v>
      </c>
      <c r="BA6" s="3" t="s">
        <v>13</v>
      </c>
      <c r="BF6" s="2">
        <f t="shared" si="11"/>
        <v>0</v>
      </c>
      <c r="BG6" s="3" t="s">
        <v>14</v>
      </c>
      <c r="BL6" s="2">
        <f t="shared" si="12"/>
        <v>0</v>
      </c>
      <c r="BM6" s="3" t="s">
        <v>15</v>
      </c>
      <c r="BN6" s="3">
        <v>1</v>
      </c>
      <c r="BO6" s="3">
        <v>11</v>
      </c>
      <c r="BP6" s="3">
        <v>1</v>
      </c>
      <c r="BQ6" s="3">
        <v>6.2</v>
      </c>
      <c r="BR6" s="2">
        <f t="shared" si="13"/>
        <v>30.75</v>
      </c>
      <c r="BS6" s="2" t="str">
        <f t="shared" si="14"/>
        <v>Lema, Bonnie</v>
      </c>
      <c r="BT6" s="3" t="s">
        <v>16</v>
      </c>
      <c r="BY6" s="2">
        <f t="shared" si="15"/>
        <v>0</v>
      </c>
      <c r="BZ6" s="3" t="s">
        <v>17</v>
      </c>
      <c r="CE6" s="2">
        <f t="shared" si="16"/>
        <v>0</v>
      </c>
      <c r="CF6" s="3" t="s">
        <v>18</v>
      </c>
      <c r="CI6" s="2">
        <f t="shared" si="17"/>
        <v>0</v>
      </c>
      <c r="CJ6" s="3" t="s">
        <v>19</v>
      </c>
      <c r="CM6" s="2">
        <f t="shared" si="18"/>
        <v>0</v>
      </c>
      <c r="CN6" s="2" t="str">
        <f t="shared" si="19"/>
        <v>Lema, Bonnie</v>
      </c>
      <c r="CO6" s="3" t="s">
        <v>20</v>
      </c>
      <c r="CR6" s="2">
        <f t="shared" si="20"/>
        <v>0</v>
      </c>
      <c r="CS6" s="3" t="s">
        <v>21</v>
      </c>
      <c r="CV6" s="2">
        <f t="shared" si="21"/>
        <v>0</v>
      </c>
      <c r="CW6" s="3" t="s">
        <v>22</v>
      </c>
      <c r="CX6" s="3">
        <v>10</v>
      </c>
      <c r="DJ6" s="2">
        <f t="shared" si="22"/>
        <v>10</v>
      </c>
      <c r="DK6" s="2" t="s">
        <v>23</v>
      </c>
      <c r="DL6" s="3">
        <v>20</v>
      </c>
      <c r="DM6" s="2">
        <f t="shared" si="23"/>
        <v>20</v>
      </c>
      <c r="DN6" s="2" t="str">
        <f t="shared" si="24"/>
        <v>Lema, Bonnie</v>
      </c>
      <c r="DO6" s="3" t="s">
        <v>24</v>
      </c>
      <c r="DP6" s="3">
        <v>10</v>
      </c>
      <c r="EF6" s="2">
        <f t="shared" si="25"/>
        <v>10</v>
      </c>
      <c r="EG6" s="3" t="s">
        <v>41</v>
      </c>
      <c r="EH6" s="3"/>
      <c r="EI6" s="3"/>
      <c r="EJ6" s="3"/>
      <c r="EK6" s="3"/>
      <c r="EL6" s="3"/>
      <c r="EX6" s="2">
        <f t="shared" si="26"/>
        <v>0</v>
      </c>
      <c r="EY6" s="3" t="s">
        <v>43</v>
      </c>
      <c r="FA6" s="2">
        <f t="shared" si="27"/>
        <v>0</v>
      </c>
      <c r="FB6" s="2" t="s">
        <v>44</v>
      </c>
      <c r="FD6" s="2">
        <f t="shared" si="28"/>
        <v>0</v>
      </c>
      <c r="FE6" s="2">
        <f t="shared" si="29"/>
        <v>179.5935</v>
      </c>
      <c r="FF6" s="3" t="str">
        <f t="shared" si="30"/>
        <v>Lema, Bonnie</v>
      </c>
    </row>
    <row r="7" spans="1:162" ht="12.75">
      <c r="A7" s="1" t="s">
        <v>73</v>
      </c>
      <c r="B7" s="2">
        <f t="shared" si="0"/>
        <v>175.102625</v>
      </c>
      <c r="C7" s="4" t="s">
        <v>2</v>
      </c>
      <c r="E7" s="3">
        <v>6.5</v>
      </c>
      <c r="G7" s="3">
        <v>6.4</v>
      </c>
      <c r="H7" s="2">
        <f t="shared" si="1"/>
        <v>25.8</v>
      </c>
      <c r="I7" s="2" t="s">
        <v>6</v>
      </c>
      <c r="K7" s="3">
        <v>13.9</v>
      </c>
      <c r="M7" s="3">
        <v>7.8</v>
      </c>
      <c r="N7" s="2">
        <f t="shared" si="2"/>
        <v>13.5625</v>
      </c>
      <c r="O7" s="3" t="s">
        <v>7</v>
      </c>
      <c r="Q7" s="3">
        <v>5.8</v>
      </c>
      <c r="S7" s="3">
        <v>9.9</v>
      </c>
      <c r="T7" s="2">
        <f t="shared" si="3"/>
        <v>19.625</v>
      </c>
      <c r="U7" s="2" t="str">
        <f t="shared" si="4"/>
        <v>Kania, Kitty</v>
      </c>
      <c r="V7" s="3" t="s">
        <v>8</v>
      </c>
      <c r="W7" s="3">
        <v>1</v>
      </c>
      <c r="X7" s="3">
        <v>14.4</v>
      </c>
      <c r="Y7" s="3">
        <v>1</v>
      </c>
      <c r="Z7" s="3">
        <v>4.7</v>
      </c>
      <c r="AA7" s="2">
        <f t="shared" si="5"/>
        <v>15.96875</v>
      </c>
      <c r="AB7" s="3" t="s">
        <v>9</v>
      </c>
      <c r="AC7" s="3">
        <v>1</v>
      </c>
      <c r="AD7" s="3">
        <v>2</v>
      </c>
      <c r="AF7" s="3">
        <v>12</v>
      </c>
      <c r="AG7" s="2">
        <f t="shared" si="6"/>
        <v>18.75</v>
      </c>
      <c r="AH7" s="3" t="s">
        <v>10</v>
      </c>
      <c r="AI7" s="3">
        <v>5</v>
      </c>
      <c r="AJ7" s="3">
        <v>8</v>
      </c>
      <c r="AK7" s="3">
        <v>9</v>
      </c>
      <c r="AL7" s="3">
        <v>7.4</v>
      </c>
      <c r="AM7" s="2">
        <f t="shared" si="7"/>
        <v>21.396375</v>
      </c>
      <c r="AN7" s="3" t="s">
        <v>11</v>
      </c>
      <c r="AS7" s="2">
        <f t="shared" si="8"/>
        <v>0</v>
      </c>
      <c r="AT7" s="2" t="str">
        <f t="shared" si="9"/>
        <v>Kania, Kitty</v>
      </c>
      <c r="AU7" s="3" t="s">
        <v>12</v>
      </c>
      <c r="AZ7" s="2">
        <f t="shared" si="10"/>
        <v>0</v>
      </c>
      <c r="BA7" s="3" t="s">
        <v>13</v>
      </c>
      <c r="BF7" s="2">
        <f t="shared" si="11"/>
        <v>0</v>
      </c>
      <c r="BG7" s="3" t="s">
        <v>14</v>
      </c>
      <c r="BL7" s="2">
        <f t="shared" si="12"/>
        <v>0</v>
      </c>
      <c r="BM7" s="3" t="s">
        <v>15</v>
      </c>
      <c r="BR7" s="2">
        <f t="shared" si="13"/>
        <v>0</v>
      </c>
      <c r="BS7" s="2" t="str">
        <f t="shared" si="14"/>
        <v>Kania, Kitty</v>
      </c>
      <c r="BT7" s="3" t="s">
        <v>16</v>
      </c>
      <c r="BY7" s="2">
        <f t="shared" si="15"/>
        <v>0</v>
      </c>
      <c r="BZ7" s="3" t="s">
        <v>17</v>
      </c>
      <c r="CE7" s="2">
        <f t="shared" si="16"/>
        <v>0</v>
      </c>
      <c r="CF7" s="3" t="s">
        <v>18</v>
      </c>
      <c r="CI7" s="2">
        <f t="shared" si="17"/>
        <v>0</v>
      </c>
      <c r="CJ7" s="3" t="s">
        <v>19</v>
      </c>
      <c r="CM7" s="2">
        <f t="shared" si="18"/>
        <v>0</v>
      </c>
      <c r="CN7" s="2" t="str">
        <f t="shared" si="19"/>
        <v>Kania, Kitty</v>
      </c>
      <c r="CO7" s="3" t="s">
        <v>20</v>
      </c>
      <c r="CR7" s="2">
        <f t="shared" si="20"/>
        <v>0</v>
      </c>
      <c r="CS7" s="3" t="s">
        <v>21</v>
      </c>
      <c r="CV7" s="2">
        <f t="shared" si="21"/>
        <v>0</v>
      </c>
      <c r="CW7" s="3" t="s">
        <v>22</v>
      </c>
      <c r="CX7" s="3">
        <v>10</v>
      </c>
      <c r="DJ7" s="2">
        <f t="shared" si="22"/>
        <v>10</v>
      </c>
      <c r="DK7" s="2" t="s">
        <v>23</v>
      </c>
      <c r="DL7" s="3">
        <v>30</v>
      </c>
      <c r="DM7" s="2">
        <f t="shared" si="23"/>
        <v>30</v>
      </c>
      <c r="DN7" s="2" t="str">
        <f t="shared" si="24"/>
        <v>Kania, Kitty</v>
      </c>
      <c r="DO7" s="3" t="s">
        <v>24</v>
      </c>
      <c r="DP7" s="3">
        <v>16</v>
      </c>
      <c r="EF7" s="2">
        <f t="shared" si="25"/>
        <v>16</v>
      </c>
      <c r="EG7" s="3" t="s">
        <v>41</v>
      </c>
      <c r="EH7" s="3"/>
      <c r="EI7" s="3"/>
      <c r="EJ7" s="3"/>
      <c r="EK7" s="3"/>
      <c r="EL7" s="3"/>
      <c r="EW7" s="3">
        <v>4</v>
      </c>
      <c r="EX7" s="2">
        <f t="shared" si="26"/>
        <v>4</v>
      </c>
      <c r="EY7" s="3" t="s">
        <v>43</v>
      </c>
      <c r="FA7" s="2">
        <f t="shared" si="27"/>
        <v>0</v>
      </c>
      <c r="FB7" s="2" t="s">
        <v>44</v>
      </c>
      <c r="FD7" s="2">
        <f t="shared" si="28"/>
        <v>0</v>
      </c>
      <c r="FE7" s="2">
        <f t="shared" si="29"/>
        <v>175.102625</v>
      </c>
      <c r="FF7" s="3" t="str">
        <f t="shared" si="30"/>
        <v>Kania, Kitty</v>
      </c>
    </row>
    <row r="8" spans="1:162" ht="12.75">
      <c r="A8" s="1" t="s">
        <v>80</v>
      </c>
      <c r="B8" s="2">
        <f t="shared" si="0"/>
        <v>167.45625</v>
      </c>
      <c r="C8" s="4" t="s">
        <v>2</v>
      </c>
      <c r="E8" s="3">
        <v>7.1</v>
      </c>
      <c r="G8" s="3">
        <v>5.8</v>
      </c>
      <c r="H8" s="2">
        <f t="shared" si="1"/>
        <v>25.799999999999997</v>
      </c>
      <c r="I8" s="2" t="s">
        <v>6</v>
      </c>
      <c r="J8" s="3">
        <v>1</v>
      </c>
      <c r="K8" s="3">
        <v>2.3</v>
      </c>
      <c r="L8" s="3">
        <v>1</v>
      </c>
      <c r="M8" s="3">
        <v>5.2</v>
      </c>
      <c r="N8" s="2">
        <f t="shared" si="2"/>
        <v>24.6875</v>
      </c>
      <c r="O8" s="3" t="s">
        <v>7</v>
      </c>
      <c r="Q8" s="3">
        <v>15</v>
      </c>
      <c r="S8" s="3">
        <v>13</v>
      </c>
      <c r="T8" s="2">
        <f t="shared" si="3"/>
        <v>35</v>
      </c>
      <c r="U8" s="2" t="str">
        <f t="shared" si="4"/>
        <v>Asplint, Suzanne</v>
      </c>
      <c r="V8" s="3" t="s">
        <v>8</v>
      </c>
      <c r="W8" s="3">
        <v>2</v>
      </c>
      <c r="X8" s="3">
        <v>10.7</v>
      </c>
      <c r="Y8" s="3">
        <v>2</v>
      </c>
      <c r="Z8" s="3">
        <v>12.4</v>
      </c>
      <c r="AA8" s="2">
        <f t="shared" si="5"/>
        <v>27.218750000000004</v>
      </c>
      <c r="AB8" s="3" t="s">
        <v>9</v>
      </c>
      <c r="AC8" s="3">
        <v>1</v>
      </c>
      <c r="AD8" s="3">
        <v>1.1</v>
      </c>
      <c r="AE8" s="3">
        <v>1</v>
      </c>
      <c r="AF8" s="3">
        <v>1.7</v>
      </c>
      <c r="AG8" s="2">
        <f t="shared" si="6"/>
        <v>21.750000000000004</v>
      </c>
      <c r="AH8" s="3" t="s">
        <v>10</v>
      </c>
      <c r="AM8" s="2">
        <f t="shared" si="7"/>
        <v>0</v>
      </c>
      <c r="AN8" s="3" t="s">
        <v>11</v>
      </c>
      <c r="AS8" s="2">
        <f t="shared" si="8"/>
        <v>0</v>
      </c>
      <c r="AT8" s="2" t="str">
        <f t="shared" si="9"/>
        <v>Asplint, Suzanne</v>
      </c>
      <c r="AU8" s="3" t="s">
        <v>12</v>
      </c>
      <c r="AZ8" s="2">
        <f t="shared" si="10"/>
        <v>0</v>
      </c>
      <c r="BA8" s="3" t="s">
        <v>13</v>
      </c>
      <c r="BF8" s="2">
        <f t="shared" si="11"/>
        <v>0</v>
      </c>
      <c r="BG8" s="3" t="s">
        <v>14</v>
      </c>
      <c r="BL8" s="2">
        <f t="shared" si="12"/>
        <v>0</v>
      </c>
      <c r="BM8" s="3" t="s">
        <v>15</v>
      </c>
      <c r="BR8" s="2">
        <f t="shared" si="13"/>
        <v>0</v>
      </c>
      <c r="BS8" s="2" t="str">
        <f t="shared" si="14"/>
        <v>Asplint, Suzanne</v>
      </c>
      <c r="BT8" s="3" t="s">
        <v>16</v>
      </c>
      <c r="BY8" s="2">
        <f t="shared" si="15"/>
        <v>0</v>
      </c>
      <c r="BZ8" s="3" t="s">
        <v>17</v>
      </c>
      <c r="CE8" s="2">
        <f t="shared" si="16"/>
        <v>0</v>
      </c>
      <c r="CF8" s="3" t="s">
        <v>18</v>
      </c>
      <c r="CI8" s="2">
        <f t="shared" si="17"/>
        <v>0</v>
      </c>
      <c r="CJ8" s="3" t="s">
        <v>19</v>
      </c>
      <c r="CM8" s="2">
        <f t="shared" si="18"/>
        <v>0</v>
      </c>
      <c r="CN8" s="2" t="str">
        <f t="shared" si="19"/>
        <v>Asplint, Suzanne</v>
      </c>
      <c r="CO8" s="3" t="s">
        <v>20</v>
      </c>
      <c r="CR8" s="2">
        <f t="shared" si="20"/>
        <v>0</v>
      </c>
      <c r="CS8" s="3" t="s">
        <v>21</v>
      </c>
      <c r="CV8" s="2">
        <f t="shared" si="21"/>
        <v>0</v>
      </c>
      <c r="CW8" s="3" t="s">
        <v>22</v>
      </c>
      <c r="CX8" s="3">
        <v>10</v>
      </c>
      <c r="DJ8" s="2">
        <f t="shared" si="22"/>
        <v>10</v>
      </c>
      <c r="DK8" s="2" t="s">
        <v>23</v>
      </c>
      <c r="DL8" s="3">
        <v>10</v>
      </c>
      <c r="DM8" s="2">
        <f t="shared" si="23"/>
        <v>10</v>
      </c>
      <c r="DN8" s="2" t="str">
        <f t="shared" si="24"/>
        <v>Asplint, Suzanne</v>
      </c>
      <c r="DO8" s="3" t="s">
        <v>24</v>
      </c>
      <c r="DP8" s="3">
        <v>10</v>
      </c>
      <c r="EF8" s="2">
        <f t="shared" si="25"/>
        <v>10</v>
      </c>
      <c r="EG8" s="3" t="s">
        <v>41</v>
      </c>
      <c r="EH8" s="3"/>
      <c r="EI8" s="3"/>
      <c r="EJ8" s="3"/>
      <c r="EK8" s="3"/>
      <c r="EL8" s="3"/>
      <c r="EW8" s="3">
        <v>3</v>
      </c>
      <c r="EX8" s="2">
        <f t="shared" si="26"/>
        <v>3</v>
      </c>
      <c r="EY8" s="3" t="s">
        <v>43</v>
      </c>
      <c r="FA8" s="2">
        <f t="shared" si="27"/>
        <v>0</v>
      </c>
      <c r="FB8" s="2" t="s">
        <v>44</v>
      </c>
      <c r="FD8" s="2">
        <f t="shared" si="28"/>
        <v>0</v>
      </c>
      <c r="FE8" s="2">
        <f t="shared" si="29"/>
        <v>167.45625</v>
      </c>
      <c r="FF8" s="3" t="str">
        <f t="shared" si="30"/>
        <v>Asplint, Suzanne</v>
      </c>
    </row>
    <row r="9" spans="1:162" ht="12.75">
      <c r="A9" s="1" t="s">
        <v>68</v>
      </c>
      <c r="B9" s="2">
        <f t="shared" si="0"/>
        <v>160.130125</v>
      </c>
      <c r="C9" s="4" t="s">
        <v>2</v>
      </c>
      <c r="H9" s="2">
        <f t="shared" si="1"/>
        <v>0</v>
      </c>
      <c r="I9" s="2" t="s">
        <v>6</v>
      </c>
      <c r="J9" s="3">
        <v>1</v>
      </c>
      <c r="K9" s="3">
        <v>8.8</v>
      </c>
      <c r="L9" s="3">
        <v>1</v>
      </c>
      <c r="M9" s="3">
        <v>4.2</v>
      </c>
      <c r="N9" s="2">
        <f t="shared" si="2"/>
        <v>28.125</v>
      </c>
      <c r="O9" s="3" t="s">
        <v>7</v>
      </c>
      <c r="Q9" s="3">
        <v>10.2</v>
      </c>
      <c r="S9" s="3">
        <v>8.6</v>
      </c>
      <c r="T9" s="2">
        <f t="shared" si="3"/>
        <v>23.499999999999996</v>
      </c>
      <c r="U9" s="2" t="str">
        <f t="shared" si="4"/>
        <v>Rickleff, Adam</v>
      </c>
      <c r="V9" s="3" t="s">
        <v>8</v>
      </c>
      <c r="W9" s="3">
        <v>1</v>
      </c>
      <c r="X9" s="3">
        <v>9.4</v>
      </c>
      <c r="Y9" s="3">
        <v>2</v>
      </c>
      <c r="Z9" s="3">
        <v>9</v>
      </c>
      <c r="AA9" s="2">
        <f t="shared" si="5"/>
        <v>20.75</v>
      </c>
      <c r="AB9" s="3" t="s">
        <v>9</v>
      </c>
      <c r="AC9" s="3">
        <v>1</v>
      </c>
      <c r="AD9" s="3">
        <v>4.4</v>
      </c>
      <c r="AE9" s="3">
        <v>1</v>
      </c>
      <c r="AF9" s="3">
        <v>0.8</v>
      </c>
      <c r="AG9" s="2">
        <f t="shared" si="6"/>
        <v>23.249999999999996</v>
      </c>
      <c r="AH9" s="3" t="s">
        <v>10</v>
      </c>
      <c r="AI9" s="3">
        <v>6</v>
      </c>
      <c r="AJ9" s="3">
        <v>12.6</v>
      </c>
      <c r="AK9" s="3">
        <v>6</v>
      </c>
      <c r="AL9" s="3">
        <v>10.8</v>
      </c>
      <c r="AM9" s="2">
        <f t="shared" si="7"/>
        <v>19.251375</v>
      </c>
      <c r="AN9" s="3" t="s">
        <v>11</v>
      </c>
      <c r="AO9" s="3">
        <v>8</v>
      </c>
      <c r="AP9" s="3">
        <v>13</v>
      </c>
      <c r="AS9" s="2">
        <f t="shared" si="8"/>
        <v>5.81625</v>
      </c>
      <c r="AT9" s="2" t="str">
        <f t="shared" si="9"/>
        <v>Rickleff, Adam</v>
      </c>
      <c r="AU9" s="3" t="s">
        <v>12</v>
      </c>
      <c r="AZ9" s="2">
        <f t="shared" si="10"/>
        <v>0</v>
      </c>
      <c r="BA9" s="3" t="s">
        <v>13</v>
      </c>
      <c r="BB9" s="3">
        <v>2</v>
      </c>
      <c r="BC9" s="3">
        <v>4.2</v>
      </c>
      <c r="BD9" s="3">
        <v>1</v>
      </c>
      <c r="BE9" s="3">
        <v>13.2</v>
      </c>
      <c r="BF9" s="2">
        <f t="shared" si="11"/>
        <v>20.4375</v>
      </c>
      <c r="BG9" s="3" t="s">
        <v>14</v>
      </c>
      <c r="BL9" s="2">
        <f t="shared" si="12"/>
        <v>0</v>
      </c>
      <c r="BM9" s="3" t="s">
        <v>15</v>
      </c>
      <c r="BR9" s="2">
        <f t="shared" si="13"/>
        <v>0</v>
      </c>
      <c r="BS9" s="2" t="str">
        <f t="shared" si="14"/>
        <v>Rickleff, Adam</v>
      </c>
      <c r="BT9" s="3" t="s">
        <v>16</v>
      </c>
      <c r="BY9" s="2">
        <f t="shared" si="15"/>
        <v>0</v>
      </c>
      <c r="BZ9" s="3" t="s">
        <v>17</v>
      </c>
      <c r="CE9" s="2">
        <f t="shared" si="16"/>
        <v>0</v>
      </c>
      <c r="CF9" s="3" t="s">
        <v>18</v>
      </c>
      <c r="CI9" s="2">
        <f t="shared" si="17"/>
        <v>0</v>
      </c>
      <c r="CJ9" s="3" t="s">
        <v>19</v>
      </c>
      <c r="CM9" s="2">
        <f t="shared" si="18"/>
        <v>0</v>
      </c>
      <c r="CN9" s="2" t="str">
        <f t="shared" si="19"/>
        <v>Rickleff, Adam</v>
      </c>
      <c r="CO9" s="3" t="s">
        <v>20</v>
      </c>
      <c r="CR9" s="2">
        <f t="shared" si="20"/>
        <v>0</v>
      </c>
      <c r="CS9" s="3" t="s">
        <v>21</v>
      </c>
      <c r="CV9" s="2">
        <f t="shared" si="21"/>
        <v>0</v>
      </c>
      <c r="CW9" s="3" t="s">
        <v>22</v>
      </c>
      <c r="CX9" s="3">
        <v>15</v>
      </c>
      <c r="DJ9" s="2">
        <f t="shared" si="22"/>
        <v>15</v>
      </c>
      <c r="DK9" s="2" t="s">
        <v>23</v>
      </c>
      <c r="DM9" s="2">
        <f t="shared" si="23"/>
        <v>0</v>
      </c>
      <c r="DN9" s="2" t="str">
        <f t="shared" si="24"/>
        <v>Rickleff, Adam</v>
      </c>
      <c r="DO9" s="3" t="s">
        <v>24</v>
      </c>
      <c r="DP9" s="3">
        <v>1</v>
      </c>
      <c r="EF9" s="2">
        <f t="shared" si="25"/>
        <v>1</v>
      </c>
      <c r="EG9" s="3" t="s">
        <v>41</v>
      </c>
      <c r="EH9" s="3"/>
      <c r="EI9" s="3"/>
      <c r="EJ9" s="3"/>
      <c r="EK9" s="3"/>
      <c r="EL9" s="3"/>
      <c r="EW9" s="3">
        <v>3</v>
      </c>
      <c r="EX9" s="2">
        <f t="shared" si="26"/>
        <v>3</v>
      </c>
      <c r="EY9" s="3" t="s">
        <v>43</v>
      </c>
      <c r="FA9" s="2">
        <f t="shared" si="27"/>
        <v>0</v>
      </c>
      <c r="FB9" s="2" t="s">
        <v>44</v>
      </c>
      <c r="FD9" s="2">
        <f t="shared" si="28"/>
        <v>0</v>
      </c>
      <c r="FE9" s="2">
        <f t="shared" si="29"/>
        <v>160.130125</v>
      </c>
      <c r="FF9" s="3" t="str">
        <f t="shared" si="30"/>
        <v>Rickleff, Adam</v>
      </c>
    </row>
    <row r="10" spans="1:162" ht="12.75">
      <c r="A10" s="1" t="s">
        <v>79</v>
      </c>
      <c r="B10" s="2">
        <f t="shared" si="0"/>
        <v>172.05599999999998</v>
      </c>
      <c r="C10" s="4" t="s">
        <v>2</v>
      </c>
      <c r="E10" s="3">
        <v>6.8</v>
      </c>
      <c r="G10" s="3">
        <v>4.8</v>
      </c>
      <c r="H10" s="2">
        <f t="shared" si="1"/>
        <v>23.2</v>
      </c>
      <c r="I10" s="2" t="s">
        <v>6</v>
      </c>
      <c r="J10" s="3">
        <v>1</v>
      </c>
      <c r="K10" s="3">
        <v>5.8</v>
      </c>
      <c r="N10" s="2">
        <f t="shared" si="2"/>
        <v>13.625</v>
      </c>
      <c r="O10" s="3" t="s">
        <v>7</v>
      </c>
      <c r="Q10" s="3">
        <v>7.2</v>
      </c>
      <c r="T10" s="2">
        <f t="shared" si="3"/>
        <v>9</v>
      </c>
      <c r="U10" s="2" t="str">
        <f t="shared" si="4"/>
        <v>Wiggin, Ken</v>
      </c>
      <c r="V10" s="3" t="s">
        <v>8</v>
      </c>
      <c r="W10" s="3">
        <v>2</v>
      </c>
      <c r="X10" s="3">
        <v>6.8</v>
      </c>
      <c r="AA10" s="2">
        <f t="shared" si="5"/>
        <v>12.125</v>
      </c>
      <c r="AB10" s="3" t="s">
        <v>9</v>
      </c>
      <c r="AC10" s="3">
        <v>1</v>
      </c>
      <c r="AD10" s="3">
        <v>0</v>
      </c>
      <c r="AE10" s="3">
        <v>1</v>
      </c>
      <c r="AF10" s="3">
        <v>11.6</v>
      </c>
      <c r="AG10" s="2">
        <f t="shared" si="6"/>
        <v>27.25</v>
      </c>
      <c r="AH10" s="3" t="s">
        <v>10</v>
      </c>
      <c r="AI10" s="3">
        <v>4</v>
      </c>
      <c r="AJ10" s="3">
        <v>4</v>
      </c>
      <c r="AK10" s="3">
        <v>12</v>
      </c>
      <c r="AL10" s="3">
        <v>7.2</v>
      </c>
      <c r="AM10" s="2">
        <f t="shared" si="7"/>
        <v>23.880999999999997</v>
      </c>
      <c r="AN10" s="3" t="s">
        <v>11</v>
      </c>
      <c r="AS10" s="2">
        <f t="shared" si="8"/>
        <v>0</v>
      </c>
      <c r="AT10" s="2" t="str">
        <f t="shared" si="9"/>
        <v>Wiggin, Ken</v>
      </c>
      <c r="AU10" s="3" t="s">
        <v>12</v>
      </c>
      <c r="AZ10" s="2">
        <f t="shared" si="10"/>
        <v>0</v>
      </c>
      <c r="BA10" s="3" t="s">
        <v>13</v>
      </c>
      <c r="BF10" s="2">
        <f t="shared" si="11"/>
        <v>0</v>
      </c>
      <c r="BG10" s="3" t="s">
        <v>14</v>
      </c>
      <c r="BH10" s="3">
        <v>7</v>
      </c>
      <c r="BI10" s="3">
        <v>15.6</v>
      </c>
      <c r="BL10" s="2">
        <f t="shared" si="12"/>
        <v>7.975</v>
      </c>
      <c r="BM10" s="3" t="s">
        <v>15</v>
      </c>
      <c r="BR10" s="2">
        <f t="shared" si="13"/>
        <v>0</v>
      </c>
      <c r="BS10" s="2" t="str">
        <f t="shared" si="14"/>
        <v>Wiggin, Ken</v>
      </c>
      <c r="BT10" s="3" t="s">
        <v>16</v>
      </c>
      <c r="BY10" s="2">
        <f t="shared" si="15"/>
        <v>0</v>
      </c>
      <c r="BZ10" s="3" t="s">
        <v>17</v>
      </c>
      <c r="CE10" s="2">
        <f t="shared" si="16"/>
        <v>0</v>
      </c>
      <c r="CF10" s="3" t="s">
        <v>18</v>
      </c>
      <c r="CI10" s="2">
        <f t="shared" si="17"/>
        <v>0</v>
      </c>
      <c r="CJ10" s="3" t="s">
        <v>19</v>
      </c>
      <c r="CM10" s="2">
        <f t="shared" si="18"/>
        <v>0</v>
      </c>
      <c r="CN10" s="2" t="str">
        <f t="shared" si="19"/>
        <v>Wiggin, Ken</v>
      </c>
      <c r="CO10" s="3" t="s">
        <v>20</v>
      </c>
      <c r="CR10" s="2">
        <f t="shared" si="20"/>
        <v>0</v>
      </c>
      <c r="CS10" s="3" t="s">
        <v>21</v>
      </c>
      <c r="CV10" s="2">
        <f t="shared" si="21"/>
        <v>0</v>
      </c>
      <c r="CW10" s="3" t="s">
        <v>22</v>
      </c>
      <c r="CX10" s="3">
        <v>35</v>
      </c>
      <c r="DJ10" s="2">
        <f t="shared" si="22"/>
        <v>35</v>
      </c>
      <c r="DK10" s="2" t="s">
        <v>23</v>
      </c>
      <c r="DL10" s="3">
        <v>20</v>
      </c>
      <c r="DM10" s="2">
        <f t="shared" si="23"/>
        <v>20</v>
      </c>
      <c r="DN10" s="2" t="str">
        <f t="shared" si="24"/>
        <v>Wiggin, Ken</v>
      </c>
      <c r="DO10" s="3" t="s">
        <v>24</v>
      </c>
      <c r="EF10" s="2">
        <f t="shared" si="25"/>
        <v>0</v>
      </c>
      <c r="EG10" s="3" t="s">
        <v>41</v>
      </c>
      <c r="EH10" s="3"/>
      <c r="EI10" s="3"/>
      <c r="EJ10" s="3"/>
      <c r="EK10" s="3"/>
      <c r="EL10" s="3"/>
      <c r="EX10" s="2">
        <f t="shared" si="26"/>
        <v>0</v>
      </c>
      <c r="EY10" s="3" t="s">
        <v>43</v>
      </c>
      <c r="FA10" s="2">
        <f t="shared" si="27"/>
        <v>0</v>
      </c>
      <c r="FB10" s="2" t="s">
        <v>44</v>
      </c>
      <c r="FD10" s="2">
        <f t="shared" si="28"/>
        <v>0</v>
      </c>
      <c r="FE10" s="2">
        <f t="shared" si="29"/>
        <v>172.05599999999998</v>
      </c>
      <c r="FF10" s="3" t="str">
        <f t="shared" si="30"/>
        <v>Wiggin, Ken</v>
      </c>
    </row>
    <row r="11" spans="1:162" ht="12.75">
      <c r="A11" s="1" t="s">
        <v>81</v>
      </c>
      <c r="B11" s="2">
        <f t="shared" si="0"/>
        <v>155.36875</v>
      </c>
      <c r="C11" s="4" t="s">
        <v>2</v>
      </c>
      <c r="E11" s="3">
        <v>5.5</v>
      </c>
      <c r="G11" s="3">
        <v>6.2</v>
      </c>
      <c r="H11" s="2">
        <f t="shared" si="1"/>
        <v>23.4</v>
      </c>
      <c r="I11" s="2" t="s">
        <v>6</v>
      </c>
      <c r="J11" s="3">
        <v>1</v>
      </c>
      <c r="K11" s="3">
        <v>5.6</v>
      </c>
      <c r="M11" s="3">
        <v>14.2</v>
      </c>
      <c r="N11" s="2">
        <f t="shared" si="2"/>
        <v>22.375</v>
      </c>
      <c r="O11" s="3" t="s">
        <v>7</v>
      </c>
      <c r="Q11" s="3">
        <v>9.7</v>
      </c>
      <c r="S11" s="3">
        <v>7.9</v>
      </c>
      <c r="T11" s="2">
        <f t="shared" si="3"/>
        <v>22</v>
      </c>
      <c r="U11" s="2" t="str">
        <f t="shared" si="4"/>
        <v>Adams, Mary</v>
      </c>
      <c r="V11" s="3" t="s">
        <v>8</v>
      </c>
      <c r="W11" s="3">
        <v>3</v>
      </c>
      <c r="X11" s="3">
        <v>12.7</v>
      </c>
      <c r="Y11" s="3">
        <v>2</v>
      </c>
      <c r="Z11" s="3">
        <v>0</v>
      </c>
      <c r="AA11" s="2">
        <f t="shared" si="5"/>
        <v>28.96875</v>
      </c>
      <c r="AB11" s="3" t="s">
        <v>9</v>
      </c>
      <c r="AD11" s="3">
        <v>11.4</v>
      </c>
      <c r="AF11" s="3">
        <v>10.4</v>
      </c>
      <c r="AG11" s="2">
        <f t="shared" si="6"/>
        <v>13.625</v>
      </c>
      <c r="AH11" s="3" t="s">
        <v>10</v>
      </c>
      <c r="AM11" s="2">
        <f t="shared" si="7"/>
        <v>0</v>
      </c>
      <c r="AN11" s="3" t="s">
        <v>11</v>
      </c>
      <c r="AS11" s="2">
        <f t="shared" si="8"/>
        <v>0</v>
      </c>
      <c r="AT11" s="2" t="str">
        <f t="shared" si="9"/>
        <v>Adams, Mary</v>
      </c>
      <c r="AU11" s="3" t="s">
        <v>12</v>
      </c>
      <c r="AZ11" s="2">
        <f t="shared" si="10"/>
        <v>0</v>
      </c>
      <c r="BA11" s="3" t="s">
        <v>13</v>
      </c>
      <c r="BF11" s="2">
        <f t="shared" si="11"/>
        <v>0</v>
      </c>
      <c r="BG11" s="3" t="s">
        <v>14</v>
      </c>
      <c r="BL11" s="2">
        <f t="shared" si="12"/>
        <v>0</v>
      </c>
      <c r="BM11" s="3" t="s">
        <v>15</v>
      </c>
      <c r="BR11" s="2">
        <f t="shared" si="13"/>
        <v>0</v>
      </c>
      <c r="BS11" s="2" t="str">
        <f t="shared" si="14"/>
        <v>Adams, Mary</v>
      </c>
      <c r="BT11" s="3" t="s">
        <v>16</v>
      </c>
      <c r="BY11" s="2">
        <f t="shared" si="15"/>
        <v>0</v>
      </c>
      <c r="BZ11" s="3" t="s">
        <v>17</v>
      </c>
      <c r="CE11" s="2">
        <f t="shared" si="16"/>
        <v>0</v>
      </c>
      <c r="CF11" s="3" t="s">
        <v>18</v>
      </c>
      <c r="CI11" s="2">
        <f t="shared" si="17"/>
        <v>0</v>
      </c>
      <c r="CJ11" s="3" t="s">
        <v>19</v>
      </c>
      <c r="CM11" s="2">
        <f t="shared" si="18"/>
        <v>0</v>
      </c>
      <c r="CN11" s="2" t="str">
        <f t="shared" si="19"/>
        <v>Adams, Mary</v>
      </c>
      <c r="CO11" s="3" t="s">
        <v>20</v>
      </c>
      <c r="CR11" s="2">
        <f t="shared" si="20"/>
        <v>0</v>
      </c>
      <c r="CS11" s="3" t="s">
        <v>21</v>
      </c>
      <c r="CV11" s="2">
        <f t="shared" si="21"/>
        <v>0</v>
      </c>
      <c r="CW11" s="3" t="s">
        <v>22</v>
      </c>
      <c r="CX11" s="3">
        <v>15</v>
      </c>
      <c r="DJ11" s="2">
        <f t="shared" si="22"/>
        <v>15</v>
      </c>
      <c r="DK11" s="2" t="s">
        <v>23</v>
      </c>
      <c r="DL11" s="3">
        <v>20</v>
      </c>
      <c r="DM11" s="2">
        <f t="shared" si="23"/>
        <v>20</v>
      </c>
      <c r="DN11" s="2" t="str">
        <f t="shared" si="24"/>
        <v>Adams, Mary</v>
      </c>
      <c r="DO11" s="3" t="s">
        <v>24</v>
      </c>
      <c r="DP11" s="3">
        <v>10</v>
      </c>
      <c r="EF11" s="2">
        <f t="shared" si="25"/>
        <v>10</v>
      </c>
      <c r="EG11" s="3" t="s">
        <v>41</v>
      </c>
      <c r="EH11" s="3"/>
      <c r="EI11" s="3"/>
      <c r="EJ11" s="3"/>
      <c r="EK11" s="3"/>
      <c r="EL11" s="3"/>
      <c r="EX11" s="2">
        <f t="shared" si="26"/>
        <v>0</v>
      </c>
      <c r="EY11" s="3" t="s">
        <v>43</v>
      </c>
      <c r="FA11" s="2">
        <f t="shared" si="27"/>
        <v>0</v>
      </c>
      <c r="FB11" s="2" t="s">
        <v>44</v>
      </c>
      <c r="FD11" s="2">
        <f t="shared" si="28"/>
        <v>0</v>
      </c>
      <c r="FE11" s="2">
        <f t="shared" si="29"/>
        <v>155.36875</v>
      </c>
      <c r="FF11" s="3" t="str">
        <f t="shared" si="30"/>
        <v>Adams, Mary</v>
      </c>
    </row>
    <row r="12" spans="1:162" ht="12.75">
      <c r="A12" s="1" t="s">
        <v>65</v>
      </c>
      <c r="B12" s="2">
        <f t="shared" si="0"/>
        <v>153.8625</v>
      </c>
      <c r="C12" s="4" t="s">
        <v>2</v>
      </c>
      <c r="E12" s="3">
        <v>3.8</v>
      </c>
      <c r="G12" s="3">
        <v>5.6</v>
      </c>
      <c r="H12" s="2">
        <f t="shared" si="1"/>
        <v>18.799999999999997</v>
      </c>
      <c r="I12" s="2" t="s">
        <v>6</v>
      </c>
      <c r="J12" s="3">
        <v>1</v>
      </c>
      <c r="K12" s="3">
        <v>0.4</v>
      </c>
      <c r="L12" s="3">
        <v>1</v>
      </c>
      <c r="M12" s="3">
        <v>4.3</v>
      </c>
      <c r="N12" s="2">
        <f t="shared" si="2"/>
        <v>22.937499999999996</v>
      </c>
      <c r="O12" s="3" t="s">
        <v>7</v>
      </c>
      <c r="Q12" s="3">
        <v>10.4</v>
      </c>
      <c r="S12" s="3">
        <v>10.4</v>
      </c>
      <c r="T12" s="2">
        <f t="shared" si="3"/>
        <v>26</v>
      </c>
      <c r="U12" s="2" t="str">
        <f t="shared" si="4"/>
        <v>Potter, Mouche</v>
      </c>
      <c r="V12" s="3" t="s">
        <v>8</v>
      </c>
      <c r="W12" s="3">
        <v>2</v>
      </c>
      <c r="X12" s="3">
        <v>9.8</v>
      </c>
      <c r="Y12" s="3">
        <v>2</v>
      </c>
      <c r="Z12" s="3">
        <v>7.8</v>
      </c>
      <c r="AA12" s="2">
        <f t="shared" si="5"/>
        <v>25.5</v>
      </c>
      <c r="AB12" s="3" t="s">
        <v>9</v>
      </c>
      <c r="AC12" s="3">
        <v>1</v>
      </c>
      <c r="AD12" s="3">
        <v>1.6</v>
      </c>
      <c r="AE12" s="3">
        <v>1</v>
      </c>
      <c r="AF12" s="3">
        <v>2.6</v>
      </c>
      <c r="AG12" s="2">
        <f t="shared" si="6"/>
        <v>22.625</v>
      </c>
      <c r="AH12" s="3" t="s">
        <v>10</v>
      </c>
      <c r="AM12" s="2">
        <f t="shared" si="7"/>
        <v>0</v>
      </c>
      <c r="AN12" s="3" t="s">
        <v>11</v>
      </c>
      <c r="AS12" s="2">
        <f t="shared" si="8"/>
        <v>0</v>
      </c>
      <c r="AT12" s="2" t="str">
        <f t="shared" si="9"/>
        <v>Potter, Mouche</v>
      </c>
      <c r="AU12" s="3" t="s">
        <v>12</v>
      </c>
      <c r="AZ12" s="2">
        <f t="shared" si="10"/>
        <v>0</v>
      </c>
      <c r="BA12" s="3" t="s">
        <v>13</v>
      </c>
      <c r="BF12" s="2">
        <f t="shared" si="11"/>
        <v>0</v>
      </c>
      <c r="BG12" s="3" t="s">
        <v>14</v>
      </c>
      <c r="BL12" s="2">
        <f t="shared" si="12"/>
        <v>0</v>
      </c>
      <c r="BM12" s="3" t="s">
        <v>15</v>
      </c>
      <c r="BR12" s="2">
        <f t="shared" si="13"/>
        <v>0</v>
      </c>
      <c r="BS12" s="2" t="str">
        <f t="shared" si="14"/>
        <v>Potter, Mouche</v>
      </c>
      <c r="BT12" s="3" t="s">
        <v>16</v>
      </c>
      <c r="BY12" s="2">
        <f t="shared" si="15"/>
        <v>0</v>
      </c>
      <c r="BZ12" s="3" t="s">
        <v>17</v>
      </c>
      <c r="CE12" s="2">
        <f t="shared" si="16"/>
        <v>0</v>
      </c>
      <c r="CF12" s="3" t="s">
        <v>18</v>
      </c>
      <c r="CI12" s="2">
        <f t="shared" si="17"/>
        <v>0</v>
      </c>
      <c r="CJ12" s="3" t="s">
        <v>19</v>
      </c>
      <c r="CM12" s="2">
        <f t="shared" si="18"/>
        <v>0</v>
      </c>
      <c r="CN12" s="2" t="str">
        <f t="shared" si="19"/>
        <v>Potter, Mouche</v>
      </c>
      <c r="CO12" s="3" t="s">
        <v>20</v>
      </c>
      <c r="CR12" s="2">
        <f t="shared" si="20"/>
        <v>0</v>
      </c>
      <c r="CS12" s="3" t="s">
        <v>21</v>
      </c>
      <c r="CV12" s="2">
        <f t="shared" si="21"/>
        <v>0</v>
      </c>
      <c r="CW12" s="3" t="s">
        <v>22</v>
      </c>
      <c r="CX12" s="3">
        <v>25</v>
      </c>
      <c r="DJ12" s="2">
        <f t="shared" si="22"/>
        <v>25</v>
      </c>
      <c r="DK12" s="2" t="s">
        <v>23</v>
      </c>
      <c r="DM12" s="2">
        <f t="shared" si="23"/>
        <v>0</v>
      </c>
      <c r="DN12" s="2" t="str">
        <f t="shared" si="24"/>
        <v>Potter, Mouche</v>
      </c>
      <c r="DO12" s="3" t="s">
        <v>24</v>
      </c>
      <c r="DP12" s="3">
        <v>10</v>
      </c>
      <c r="EF12" s="2">
        <f t="shared" si="25"/>
        <v>10</v>
      </c>
      <c r="EG12" s="3" t="s">
        <v>41</v>
      </c>
      <c r="EH12" s="3"/>
      <c r="EI12" s="3"/>
      <c r="EJ12" s="3"/>
      <c r="EK12" s="3"/>
      <c r="EL12" s="3"/>
      <c r="EW12" s="3">
        <v>3</v>
      </c>
      <c r="EX12" s="2">
        <f t="shared" si="26"/>
        <v>3</v>
      </c>
      <c r="EY12" s="3" t="s">
        <v>43</v>
      </c>
      <c r="FA12" s="2">
        <f t="shared" si="27"/>
        <v>0</v>
      </c>
      <c r="FB12" s="2" t="s">
        <v>44</v>
      </c>
      <c r="FD12" s="2">
        <f t="shared" si="28"/>
        <v>0</v>
      </c>
      <c r="FE12" s="2">
        <f t="shared" si="29"/>
        <v>153.8625</v>
      </c>
      <c r="FF12" s="3" t="str">
        <f t="shared" si="30"/>
        <v>Potter, Mouche</v>
      </c>
    </row>
    <row r="13" spans="1:162" ht="12.75">
      <c r="A13" s="1" t="s">
        <v>92</v>
      </c>
      <c r="B13" s="2">
        <f t="shared" si="0"/>
        <v>152.5625</v>
      </c>
      <c r="C13" s="4" t="s">
        <v>2</v>
      </c>
      <c r="E13" s="3">
        <v>7.2</v>
      </c>
      <c r="G13" s="3">
        <v>8.3</v>
      </c>
      <c r="H13" s="2">
        <f t="shared" si="1"/>
        <v>31</v>
      </c>
      <c r="I13" s="2" t="s">
        <v>6</v>
      </c>
      <c r="J13" s="3">
        <v>1</v>
      </c>
      <c r="K13" s="3">
        <v>2.3</v>
      </c>
      <c r="L13" s="3">
        <v>1</v>
      </c>
      <c r="M13" s="3">
        <v>0.7</v>
      </c>
      <c r="N13" s="2">
        <f t="shared" si="2"/>
        <v>21.875</v>
      </c>
      <c r="O13" s="3" t="s">
        <v>7</v>
      </c>
      <c r="P13" s="3">
        <v>1</v>
      </c>
      <c r="Q13" s="3">
        <v>1</v>
      </c>
      <c r="S13" s="3">
        <v>12.3</v>
      </c>
      <c r="T13" s="2">
        <f t="shared" si="3"/>
        <v>36.625</v>
      </c>
      <c r="U13" s="2" t="str">
        <f t="shared" si="4"/>
        <v>King, Tammy</v>
      </c>
      <c r="V13" s="3" t="s">
        <v>8</v>
      </c>
      <c r="W13" s="3">
        <v>2</v>
      </c>
      <c r="X13" s="3">
        <v>10</v>
      </c>
      <c r="Y13" s="3">
        <v>2</v>
      </c>
      <c r="Z13" s="3">
        <v>5.8</v>
      </c>
      <c r="AA13" s="2">
        <f t="shared" si="5"/>
        <v>24.9375</v>
      </c>
      <c r="AB13" s="3" t="s">
        <v>9</v>
      </c>
      <c r="AD13" s="3">
        <v>15.2</v>
      </c>
      <c r="AF13" s="3">
        <v>13.8</v>
      </c>
      <c r="AG13" s="2">
        <f t="shared" si="6"/>
        <v>18.125</v>
      </c>
      <c r="AH13" s="3" t="s">
        <v>10</v>
      </c>
      <c r="AM13" s="2">
        <f t="shared" si="7"/>
        <v>0</v>
      </c>
      <c r="AN13" s="3" t="s">
        <v>11</v>
      </c>
      <c r="AS13" s="2">
        <f t="shared" si="8"/>
        <v>0</v>
      </c>
      <c r="AT13" s="2" t="str">
        <f t="shared" si="9"/>
        <v>King, Tammy</v>
      </c>
      <c r="AU13" s="3" t="s">
        <v>12</v>
      </c>
      <c r="AZ13" s="2">
        <f t="shared" si="10"/>
        <v>0</v>
      </c>
      <c r="BA13" s="3" t="s">
        <v>13</v>
      </c>
      <c r="BF13" s="2">
        <f t="shared" si="11"/>
        <v>0</v>
      </c>
      <c r="BG13" s="3" t="s">
        <v>14</v>
      </c>
      <c r="BL13" s="2">
        <f t="shared" si="12"/>
        <v>0</v>
      </c>
      <c r="BM13" s="3" t="s">
        <v>15</v>
      </c>
      <c r="BR13" s="2">
        <f t="shared" si="13"/>
        <v>0</v>
      </c>
      <c r="BS13" s="2" t="str">
        <f t="shared" si="14"/>
        <v>King, Tammy</v>
      </c>
      <c r="BT13" s="3" t="s">
        <v>16</v>
      </c>
      <c r="BY13" s="2">
        <f t="shared" si="15"/>
        <v>0</v>
      </c>
      <c r="BZ13" s="3" t="s">
        <v>17</v>
      </c>
      <c r="CE13" s="2">
        <f t="shared" si="16"/>
        <v>0</v>
      </c>
      <c r="CF13" s="3" t="s">
        <v>18</v>
      </c>
      <c r="CI13" s="2">
        <f t="shared" si="17"/>
        <v>0</v>
      </c>
      <c r="CJ13" s="3" t="s">
        <v>19</v>
      </c>
      <c r="CM13" s="2">
        <f t="shared" si="18"/>
        <v>0</v>
      </c>
      <c r="CN13" s="2" t="str">
        <f t="shared" si="19"/>
        <v>King, Tammy</v>
      </c>
      <c r="CO13" s="3" t="s">
        <v>20</v>
      </c>
      <c r="CR13" s="2">
        <f t="shared" si="20"/>
        <v>0</v>
      </c>
      <c r="CS13" s="3" t="s">
        <v>21</v>
      </c>
      <c r="CV13" s="2">
        <f t="shared" si="21"/>
        <v>0</v>
      </c>
      <c r="CW13" s="3" t="s">
        <v>22</v>
      </c>
      <c r="CX13" s="3">
        <v>10</v>
      </c>
      <c r="DJ13" s="2">
        <f t="shared" si="22"/>
        <v>10</v>
      </c>
      <c r="DK13" s="2" t="s">
        <v>23</v>
      </c>
      <c r="DM13" s="2">
        <f t="shared" si="23"/>
        <v>0</v>
      </c>
      <c r="DN13" s="2" t="str">
        <f t="shared" si="24"/>
        <v>King, Tammy</v>
      </c>
      <c r="DO13" s="3" t="s">
        <v>24</v>
      </c>
      <c r="DP13" s="3">
        <v>10</v>
      </c>
      <c r="EF13" s="2">
        <f t="shared" si="25"/>
        <v>10</v>
      </c>
      <c r="EG13" s="3" t="s">
        <v>41</v>
      </c>
      <c r="EH13" s="3"/>
      <c r="EI13" s="3"/>
      <c r="EJ13" s="3"/>
      <c r="EK13" s="3"/>
      <c r="EL13" s="3"/>
      <c r="EX13" s="2">
        <f t="shared" si="26"/>
        <v>0</v>
      </c>
      <c r="EY13" s="3" t="s">
        <v>43</v>
      </c>
      <c r="FA13" s="2">
        <f t="shared" si="27"/>
        <v>0</v>
      </c>
      <c r="FB13" s="2" t="s">
        <v>44</v>
      </c>
      <c r="FD13" s="2">
        <f t="shared" si="28"/>
        <v>0</v>
      </c>
      <c r="FE13" s="2">
        <f t="shared" si="29"/>
        <v>152.5625</v>
      </c>
      <c r="FF13" s="3" t="str">
        <f t="shared" si="30"/>
        <v>King, Tammy</v>
      </c>
    </row>
    <row r="14" spans="1:162" ht="12.75">
      <c r="A14" s="1" t="s">
        <v>75</v>
      </c>
      <c r="B14" s="2">
        <f t="shared" si="0"/>
        <v>147.6125</v>
      </c>
      <c r="C14" s="4" t="s">
        <v>2</v>
      </c>
      <c r="E14" s="3">
        <v>6.4</v>
      </c>
      <c r="G14" s="3">
        <v>7.5</v>
      </c>
      <c r="H14" s="2">
        <f t="shared" si="1"/>
        <v>27.8</v>
      </c>
      <c r="I14" s="2" t="s">
        <v>6</v>
      </c>
      <c r="N14" s="2">
        <f t="shared" si="2"/>
        <v>0</v>
      </c>
      <c r="O14" s="3" t="s">
        <v>7</v>
      </c>
      <c r="Q14" s="3">
        <v>9.9</v>
      </c>
      <c r="S14" s="3">
        <v>9.6</v>
      </c>
      <c r="T14" s="2">
        <f t="shared" si="3"/>
        <v>24.375</v>
      </c>
      <c r="U14" s="2" t="str">
        <f t="shared" si="4"/>
        <v>Beamish, Susan</v>
      </c>
      <c r="V14" s="3" t="s">
        <v>8</v>
      </c>
      <c r="W14" s="3">
        <v>2</v>
      </c>
      <c r="X14" s="3">
        <v>3</v>
      </c>
      <c r="Y14" s="3">
        <v>3</v>
      </c>
      <c r="Z14" s="3">
        <v>0.8</v>
      </c>
      <c r="AA14" s="2">
        <f t="shared" si="5"/>
        <v>26.1875</v>
      </c>
      <c r="AB14" s="3" t="s">
        <v>9</v>
      </c>
      <c r="AC14" s="3">
        <v>1</v>
      </c>
      <c r="AD14" s="3">
        <v>3</v>
      </c>
      <c r="AE14" s="3">
        <v>2</v>
      </c>
      <c r="AF14" s="3">
        <v>0.6</v>
      </c>
      <c r="AG14" s="2">
        <f t="shared" si="6"/>
        <v>32.25</v>
      </c>
      <c r="AH14" s="3" t="s">
        <v>10</v>
      </c>
      <c r="AM14" s="2">
        <f t="shared" si="7"/>
        <v>0</v>
      </c>
      <c r="AN14" s="3" t="s">
        <v>11</v>
      </c>
      <c r="AS14" s="2">
        <f t="shared" si="8"/>
        <v>0</v>
      </c>
      <c r="AT14" s="2" t="str">
        <f t="shared" si="9"/>
        <v>Beamish, Susan</v>
      </c>
      <c r="AU14" s="3" t="s">
        <v>12</v>
      </c>
      <c r="AZ14" s="2">
        <f t="shared" si="10"/>
        <v>0</v>
      </c>
      <c r="BA14" s="3" t="s">
        <v>13</v>
      </c>
      <c r="BF14" s="2">
        <f t="shared" si="11"/>
        <v>0</v>
      </c>
      <c r="BG14" s="3" t="s">
        <v>14</v>
      </c>
      <c r="BL14" s="2">
        <f t="shared" si="12"/>
        <v>0</v>
      </c>
      <c r="BM14" s="3" t="s">
        <v>15</v>
      </c>
      <c r="BR14" s="2">
        <f t="shared" si="13"/>
        <v>0</v>
      </c>
      <c r="BS14" s="2" t="str">
        <f t="shared" si="14"/>
        <v>Beamish, Susan</v>
      </c>
      <c r="BT14" s="3" t="s">
        <v>16</v>
      </c>
      <c r="BY14" s="2">
        <f t="shared" si="15"/>
        <v>0</v>
      </c>
      <c r="BZ14" s="3" t="s">
        <v>17</v>
      </c>
      <c r="CE14" s="2">
        <f t="shared" si="16"/>
        <v>0</v>
      </c>
      <c r="CF14" s="3" t="s">
        <v>18</v>
      </c>
      <c r="CI14" s="2">
        <f t="shared" si="17"/>
        <v>0</v>
      </c>
      <c r="CJ14" s="3" t="s">
        <v>19</v>
      </c>
      <c r="CM14" s="2">
        <f t="shared" si="18"/>
        <v>0</v>
      </c>
      <c r="CN14" s="2" t="str">
        <f t="shared" si="19"/>
        <v>Beamish, Susan</v>
      </c>
      <c r="CO14" s="3" t="s">
        <v>20</v>
      </c>
      <c r="CR14" s="2">
        <f t="shared" si="20"/>
        <v>0</v>
      </c>
      <c r="CS14" s="3" t="s">
        <v>21</v>
      </c>
      <c r="CV14" s="2">
        <f t="shared" si="21"/>
        <v>0</v>
      </c>
      <c r="CW14" s="3" t="s">
        <v>22</v>
      </c>
      <c r="CX14" s="3">
        <v>5</v>
      </c>
      <c r="DJ14" s="2">
        <f t="shared" si="22"/>
        <v>5</v>
      </c>
      <c r="DK14" s="2" t="s">
        <v>23</v>
      </c>
      <c r="DL14" s="3">
        <v>10</v>
      </c>
      <c r="DM14" s="2">
        <f t="shared" si="23"/>
        <v>10</v>
      </c>
      <c r="DN14" s="2" t="str">
        <f t="shared" si="24"/>
        <v>Beamish, Susan</v>
      </c>
      <c r="DO14" s="3" t="s">
        <v>24</v>
      </c>
      <c r="DP14" s="3">
        <v>12</v>
      </c>
      <c r="EF14" s="2">
        <f t="shared" si="25"/>
        <v>12</v>
      </c>
      <c r="EG14" s="3" t="s">
        <v>41</v>
      </c>
      <c r="EH14" s="3"/>
      <c r="EI14" s="3"/>
      <c r="EJ14" s="3"/>
      <c r="EK14" s="3"/>
      <c r="EL14" s="3"/>
      <c r="EW14" s="3">
        <v>10</v>
      </c>
      <c r="EX14" s="2">
        <f t="shared" si="26"/>
        <v>10</v>
      </c>
      <c r="EY14" s="3" t="s">
        <v>43</v>
      </c>
      <c r="FA14" s="2">
        <f t="shared" si="27"/>
        <v>0</v>
      </c>
      <c r="FB14" s="2" t="s">
        <v>44</v>
      </c>
      <c r="FD14" s="2">
        <f t="shared" si="28"/>
        <v>0</v>
      </c>
      <c r="FE14" s="2">
        <f t="shared" si="29"/>
        <v>147.6125</v>
      </c>
      <c r="FF14" s="3" t="str">
        <f t="shared" si="30"/>
        <v>Beamish, Susan</v>
      </c>
    </row>
    <row r="15" spans="1:162" ht="12.75">
      <c r="A15" s="1" t="s">
        <v>72</v>
      </c>
      <c r="B15" s="2">
        <f t="shared" si="0"/>
        <v>146.9275</v>
      </c>
      <c r="C15" s="4" t="s">
        <v>2</v>
      </c>
      <c r="E15" s="3">
        <v>2.8</v>
      </c>
      <c r="G15" s="3">
        <v>4.6</v>
      </c>
      <c r="H15" s="2">
        <f t="shared" si="1"/>
        <v>14.799999999999999</v>
      </c>
      <c r="I15" s="2" t="s">
        <v>6</v>
      </c>
      <c r="J15" s="3">
        <v>1</v>
      </c>
      <c r="K15" s="3">
        <v>1.2</v>
      </c>
      <c r="M15" s="3">
        <v>13</v>
      </c>
      <c r="N15" s="2">
        <f t="shared" si="2"/>
        <v>18.875</v>
      </c>
      <c r="O15" s="3" t="s">
        <v>7</v>
      </c>
      <c r="Q15" s="3">
        <v>12.8</v>
      </c>
      <c r="S15" s="3">
        <v>11.4</v>
      </c>
      <c r="T15" s="2">
        <f t="shared" si="3"/>
        <v>30.250000000000004</v>
      </c>
      <c r="U15" s="2" t="str">
        <f t="shared" si="4"/>
        <v>Shannon, Liz</v>
      </c>
      <c r="V15" s="3" t="s">
        <v>8</v>
      </c>
      <c r="W15" s="3">
        <v>1</v>
      </c>
      <c r="X15" s="3">
        <v>13.6</v>
      </c>
      <c r="AA15" s="2">
        <f t="shared" si="5"/>
        <v>9.25</v>
      </c>
      <c r="AB15" s="3" t="s">
        <v>9</v>
      </c>
      <c r="AC15" s="3">
        <v>1</v>
      </c>
      <c r="AD15" s="3">
        <v>0.6</v>
      </c>
      <c r="AE15" s="3">
        <v>1</v>
      </c>
      <c r="AF15" s="3">
        <v>3.2</v>
      </c>
      <c r="AG15" s="2">
        <f t="shared" si="6"/>
        <v>22.375000000000004</v>
      </c>
      <c r="AH15" s="3" t="s">
        <v>10</v>
      </c>
      <c r="AI15" s="3">
        <v>5</v>
      </c>
      <c r="AJ15" s="3">
        <v>15.8</v>
      </c>
      <c r="AK15" s="3">
        <v>5</v>
      </c>
      <c r="AL15" s="3">
        <v>12.2</v>
      </c>
      <c r="AM15" s="2">
        <f t="shared" si="7"/>
        <v>16.8025</v>
      </c>
      <c r="AN15" s="3" t="s">
        <v>11</v>
      </c>
      <c r="AS15" s="2">
        <f t="shared" si="8"/>
        <v>0</v>
      </c>
      <c r="AT15" s="2" t="str">
        <f t="shared" si="9"/>
        <v>Shannon, Liz</v>
      </c>
      <c r="AU15" s="3" t="s">
        <v>12</v>
      </c>
      <c r="AZ15" s="2">
        <f t="shared" si="10"/>
        <v>0</v>
      </c>
      <c r="BA15" s="3" t="s">
        <v>13</v>
      </c>
      <c r="BF15" s="2">
        <f t="shared" si="11"/>
        <v>0</v>
      </c>
      <c r="BG15" s="3" t="s">
        <v>14</v>
      </c>
      <c r="BH15" s="3">
        <v>6</v>
      </c>
      <c r="BI15" s="3">
        <v>9.2</v>
      </c>
      <c r="BL15" s="2">
        <f t="shared" si="12"/>
        <v>6.575</v>
      </c>
      <c r="BM15" s="3" t="s">
        <v>15</v>
      </c>
      <c r="BR15" s="2">
        <f t="shared" si="13"/>
        <v>0</v>
      </c>
      <c r="BS15" s="2" t="str">
        <f t="shared" si="14"/>
        <v>Shannon, Liz</v>
      </c>
      <c r="BT15" s="3" t="s">
        <v>16</v>
      </c>
      <c r="BY15" s="2">
        <f t="shared" si="15"/>
        <v>0</v>
      </c>
      <c r="BZ15" s="3" t="s">
        <v>17</v>
      </c>
      <c r="CE15" s="2">
        <f t="shared" si="16"/>
        <v>0</v>
      </c>
      <c r="CF15" s="3" t="s">
        <v>18</v>
      </c>
      <c r="CI15" s="2">
        <f t="shared" si="17"/>
        <v>0</v>
      </c>
      <c r="CJ15" s="3" t="s">
        <v>19</v>
      </c>
      <c r="CM15" s="2">
        <f t="shared" si="18"/>
        <v>0</v>
      </c>
      <c r="CN15" s="2" t="str">
        <f t="shared" si="19"/>
        <v>Shannon, Liz</v>
      </c>
      <c r="CO15" s="3" t="s">
        <v>20</v>
      </c>
      <c r="CR15" s="2">
        <f t="shared" si="20"/>
        <v>0</v>
      </c>
      <c r="CS15" s="3" t="s">
        <v>21</v>
      </c>
      <c r="CV15" s="2">
        <f t="shared" si="21"/>
        <v>0</v>
      </c>
      <c r="CW15" s="3" t="s">
        <v>22</v>
      </c>
      <c r="CX15" s="3">
        <v>15</v>
      </c>
      <c r="DJ15" s="2">
        <f t="shared" si="22"/>
        <v>15</v>
      </c>
      <c r="DK15" s="2" t="s">
        <v>23</v>
      </c>
      <c r="DL15" s="3">
        <v>10</v>
      </c>
      <c r="DM15" s="2">
        <f t="shared" si="23"/>
        <v>10</v>
      </c>
      <c r="DN15" s="2" t="str">
        <f t="shared" si="24"/>
        <v>Shannon, Liz</v>
      </c>
      <c r="DO15" s="3" t="s">
        <v>24</v>
      </c>
      <c r="DP15" s="3">
        <v>2</v>
      </c>
      <c r="EF15" s="2">
        <f t="shared" si="25"/>
        <v>2</v>
      </c>
      <c r="EG15" s="3" t="s">
        <v>41</v>
      </c>
      <c r="EH15" s="3"/>
      <c r="EI15" s="3"/>
      <c r="EJ15" s="3"/>
      <c r="EK15" s="3"/>
      <c r="EL15" s="3"/>
      <c r="EW15" s="3">
        <v>1</v>
      </c>
      <c r="EX15" s="2">
        <f t="shared" si="26"/>
        <v>1</v>
      </c>
      <c r="EY15" s="3" t="s">
        <v>43</v>
      </c>
      <c r="FA15" s="2">
        <f t="shared" si="27"/>
        <v>0</v>
      </c>
      <c r="FB15" s="2" t="s">
        <v>44</v>
      </c>
      <c r="FD15" s="2">
        <f t="shared" si="28"/>
        <v>0</v>
      </c>
      <c r="FE15" s="2">
        <f t="shared" si="29"/>
        <v>146.9275</v>
      </c>
      <c r="FF15" s="3" t="str">
        <f t="shared" si="30"/>
        <v>Shannon, Liz</v>
      </c>
    </row>
    <row r="16" spans="1:162" ht="12.75">
      <c r="A16" s="1" t="s">
        <v>90</v>
      </c>
      <c r="B16" s="2">
        <f t="shared" si="0"/>
        <v>139.39462500000002</v>
      </c>
      <c r="C16" s="4" t="s">
        <v>2</v>
      </c>
      <c r="H16" s="2">
        <f t="shared" si="1"/>
        <v>0</v>
      </c>
      <c r="I16" s="2" t="s">
        <v>6</v>
      </c>
      <c r="N16" s="2">
        <f t="shared" si="2"/>
        <v>0</v>
      </c>
      <c r="O16" s="3" t="s">
        <v>7</v>
      </c>
      <c r="T16" s="2">
        <f t="shared" si="3"/>
        <v>0</v>
      </c>
      <c r="U16" s="2" t="str">
        <f t="shared" si="4"/>
        <v>Stolgitis, Jarrod</v>
      </c>
      <c r="V16" s="3" t="s">
        <v>8</v>
      </c>
      <c r="AA16" s="2">
        <f t="shared" si="5"/>
        <v>0</v>
      </c>
      <c r="AB16" s="3" t="s">
        <v>9</v>
      </c>
      <c r="AG16" s="2">
        <f t="shared" si="6"/>
        <v>0</v>
      </c>
      <c r="AH16" s="3" t="s">
        <v>10</v>
      </c>
      <c r="AI16" s="3">
        <v>8</v>
      </c>
      <c r="AJ16" s="3">
        <v>8.4</v>
      </c>
      <c r="AK16" s="3">
        <v>12</v>
      </c>
      <c r="AL16" s="3">
        <v>15.8</v>
      </c>
      <c r="AM16" s="2">
        <f t="shared" si="7"/>
        <v>30.762874999999998</v>
      </c>
      <c r="AN16" s="3" t="s">
        <v>11</v>
      </c>
      <c r="AO16" s="3">
        <v>12</v>
      </c>
      <c r="AP16" s="3">
        <v>3.8</v>
      </c>
      <c r="AS16" s="2">
        <f t="shared" si="8"/>
        <v>8.07675</v>
      </c>
      <c r="AT16" s="2" t="str">
        <f t="shared" si="9"/>
        <v>Stolgitis, Jarrod</v>
      </c>
      <c r="AU16" s="3" t="s">
        <v>12</v>
      </c>
      <c r="AV16" s="3">
        <v>5</v>
      </c>
      <c r="AW16" s="3">
        <v>4</v>
      </c>
      <c r="AZ16" s="2">
        <f t="shared" si="10"/>
        <v>8.6625</v>
      </c>
      <c r="BA16" s="3" t="s">
        <v>13</v>
      </c>
      <c r="BF16" s="2">
        <f t="shared" si="11"/>
        <v>0</v>
      </c>
      <c r="BG16" s="3" t="s">
        <v>14</v>
      </c>
      <c r="BL16" s="2">
        <f t="shared" si="12"/>
        <v>0</v>
      </c>
      <c r="BM16" s="3" t="s">
        <v>15</v>
      </c>
      <c r="BN16" s="3">
        <v>1</v>
      </c>
      <c r="BO16" s="3">
        <v>7.6</v>
      </c>
      <c r="BQ16" s="3">
        <v>13.6</v>
      </c>
      <c r="BR16" s="2">
        <f t="shared" si="13"/>
        <v>23.25</v>
      </c>
      <c r="BS16" s="2" t="str">
        <f t="shared" si="14"/>
        <v>Stolgitis, Jarrod</v>
      </c>
      <c r="BT16" s="3" t="s">
        <v>16</v>
      </c>
      <c r="BU16" s="3">
        <v>3</v>
      </c>
      <c r="BV16" s="3">
        <v>10</v>
      </c>
      <c r="BY16" s="2">
        <f t="shared" si="15"/>
        <v>9.6425</v>
      </c>
      <c r="BZ16" s="3" t="s">
        <v>17</v>
      </c>
      <c r="CE16" s="2">
        <f t="shared" si="16"/>
        <v>0</v>
      </c>
      <c r="CF16" s="3" t="s">
        <v>18</v>
      </c>
      <c r="CI16" s="2">
        <f t="shared" si="17"/>
        <v>0</v>
      </c>
      <c r="CJ16" s="3" t="s">
        <v>19</v>
      </c>
      <c r="CM16" s="2">
        <f t="shared" si="18"/>
        <v>0</v>
      </c>
      <c r="CN16" s="2" t="str">
        <f t="shared" si="19"/>
        <v>Stolgitis, Jarrod</v>
      </c>
      <c r="CO16" s="3" t="s">
        <v>20</v>
      </c>
      <c r="CR16" s="2">
        <f t="shared" si="20"/>
        <v>0</v>
      </c>
      <c r="CS16" s="3" t="s">
        <v>21</v>
      </c>
      <c r="CV16" s="2">
        <f t="shared" si="21"/>
        <v>0</v>
      </c>
      <c r="CW16" s="3" t="s">
        <v>22</v>
      </c>
      <c r="CX16" s="3">
        <v>25</v>
      </c>
      <c r="DJ16" s="2">
        <f t="shared" si="22"/>
        <v>25</v>
      </c>
      <c r="DK16" s="2" t="s">
        <v>23</v>
      </c>
      <c r="DL16" s="3">
        <v>30</v>
      </c>
      <c r="DM16" s="2">
        <f t="shared" si="23"/>
        <v>30</v>
      </c>
      <c r="DN16" s="2" t="str">
        <f t="shared" si="24"/>
        <v>Stolgitis, Jarrod</v>
      </c>
      <c r="DO16" s="3" t="s">
        <v>24</v>
      </c>
      <c r="DP16" s="3">
        <v>4</v>
      </c>
      <c r="EF16" s="2">
        <f t="shared" si="25"/>
        <v>4</v>
      </c>
      <c r="EG16" s="3" t="s">
        <v>41</v>
      </c>
      <c r="EH16" s="3"/>
      <c r="EI16" s="3"/>
      <c r="EJ16" s="3"/>
      <c r="EK16" s="3"/>
      <c r="EL16" s="3"/>
      <c r="EX16" s="2">
        <f t="shared" si="26"/>
        <v>0</v>
      </c>
      <c r="EY16" s="3" t="s">
        <v>43</v>
      </c>
      <c r="FA16" s="2">
        <f t="shared" si="27"/>
        <v>0</v>
      </c>
      <c r="FB16" s="2" t="s">
        <v>44</v>
      </c>
      <c r="FD16" s="2">
        <f t="shared" si="28"/>
        <v>0</v>
      </c>
      <c r="FE16" s="2">
        <f t="shared" si="29"/>
        <v>139.39462500000002</v>
      </c>
      <c r="FF16" s="3" t="str">
        <f t="shared" si="30"/>
        <v>Stolgitis, Jarrod</v>
      </c>
    </row>
    <row r="17" spans="1:162" ht="12.75">
      <c r="A17" s="1" t="s">
        <v>74</v>
      </c>
      <c r="B17" s="2">
        <f t="shared" si="0"/>
        <v>134.8605</v>
      </c>
      <c r="C17" s="4" t="s">
        <v>2</v>
      </c>
      <c r="E17" s="3">
        <v>4.2</v>
      </c>
      <c r="G17" s="3">
        <v>4.9</v>
      </c>
      <c r="H17" s="2">
        <f t="shared" si="1"/>
        <v>18.200000000000003</v>
      </c>
      <c r="I17" s="2" t="s">
        <v>6</v>
      </c>
      <c r="J17" s="3">
        <v>1</v>
      </c>
      <c r="K17" s="3">
        <v>2.2</v>
      </c>
      <c r="L17" s="3">
        <v>1</v>
      </c>
      <c r="M17" s="3">
        <v>3.5</v>
      </c>
      <c r="N17" s="2">
        <f t="shared" si="2"/>
        <v>23.5625</v>
      </c>
      <c r="O17" s="3" t="s">
        <v>7</v>
      </c>
      <c r="Q17" s="3">
        <v>8.5</v>
      </c>
      <c r="S17" s="3">
        <v>4.1</v>
      </c>
      <c r="T17" s="2">
        <f t="shared" si="3"/>
        <v>15.75</v>
      </c>
      <c r="U17" s="2" t="str">
        <f t="shared" si="4"/>
        <v>Dauphinee, Cheri</v>
      </c>
      <c r="V17" s="3" t="s">
        <v>8</v>
      </c>
      <c r="W17" s="3">
        <v>2</v>
      </c>
      <c r="X17" s="3">
        <v>1.8</v>
      </c>
      <c r="Z17" s="3">
        <v>14.8</v>
      </c>
      <c r="AA17" s="2">
        <f t="shared" si="5"/>
        <v>15.187499999999998</v>
      </c>
      <c r="AB17" s="3" t="s">
        <v>9</v>
      </c>
      <c r="AD17" s="3">
        <v>15.2</v>
      </c>
      <c r="AF17" s="3">
        <v>6.6</v>
      </c>
      <c r="AG17" s="2">
        <f t="shared" si="6"/>
        <v>13.624999999999998</v>
      </c>
      <c r="AH17" s="3" t="s">
        <v>10</v>
      </c>
      <c r="AI17" s="3">
        <v>11</v>
      </c>
      <c r="AJ17" s="3">
        <v>14.8</v>
      </c>
      <c r="AM17" s="2">
        <f t="shared" si="7"/>
        <v>17.05275</v>
      </c>
      <c r="AN17" s="3" t="s">
        <v>11</v>
      </c>
      <c r="AO17" s="3">
        <v>11</v>
      </c>
      <c r="AP17" s="3">
        <v>5.4</v>
      </c>
      <c r="AS17" s="2">
        <f t="shared" si="8"/>
        <v>7.48275</v>
      </c>
      <c r="AT17" s="2" t="str">
        <f t="shared" si="9"/>
        <v>Dauphinee, Cheri</v>
      </c>
      <c r="AU17" s="3" t="s">
        <v>12</v>
      </c>
      <c r="AZ17" s="2">
        <f t="shared" si="10"/>
        <v>0</v>
      </c>
      <c r="BA17" s="3" t="s">
        <v>13</v>
      </c>
      <c r="BF17" s="2">
        <f t="shared" si="11"/>
        <v>0</v>
      </c>
      <c r="BG17" s="3" t="s">
        <v>14</v>
      </c>
      <c r="BL17" s="2">
        <f t="shared" si="12"/>
        <v>0</v>
      </c>
      <c r="BM17" s="3" t="s">
        <v>15</v>
      </c>
      <c r="BR17" s="2">
        <f t="shared" si="13"/>
        <v>0</v>
      </c>
      <c r="BS17" s="2" t="str">
        <f t="shared" si="14"/>
        <v>Dauphinee, Cheri</v>
      </c>
      <c r="BT17" s="3" t="s">
        <v>16</v>
      </c>
      <c r="BY17" s="2">
        <f t="shared" si="15"/>
        <v>0</v>
      </c>
      <c r="BZ17" s="3" t="s">
        <v>17</v>
      </c>
      <c r="CE17" s="2">
        <f t="shared" si="16"/>
        <v>0</v>
      </c>
      <c r="CF17" s="3" t="s">
        <v>18</v>
      </c>
      <c r="CI17" s="2">
        <f t="shared" si="17"/>
        <v>0</v>
      </c>
      <c r="CJ17" s="3" t="s">
        <v>19</v>
      </c>
      <c r="CM17" s="2">
        <f t="shared" si="18"/>
        <v>0</v>
      </c>
      <c r="CN17" s="2" t="str">
        <f t="shared" si="19"/>
        <v>Dauphinee, Cheri</v>
      </c>
      <c r="CO17" s="3" t="s">
        <v>20</v>
      </c>
      <c r="CR17" s="2">
        <f t="shared" si="20"/>
        <v>0</v>
      </c>
      <c r="CS17" s="3" t="s">
        <v>21</v>
      </c>
      <c r="CV17" s="2">
        <f t="shared" si="21"/>
        <v>0</v>
      </c>
      <c r="CW17" s="3" t="s">
        <v>22</v>
      </c>
      <c r="CX17" s="3">
        <v>5</v>
      </c>
      <c r="DJ17" s="2">
        <f t="shared" si="22"/>
        <v>5</v>
      </c>
      <c r="DK17" s="2" t="s">
        <v>23</v>
      </c>
      <c r="DL17" s="3">
        <v>10</v>
      </c>
      <c r="DM17" s="2">
        <f t="shared" si="23"/>
        <v>10</v>
      </c>
      <c r="DN17" s="2" t="str">
        <f t="shared" si="24"/>
        <v>Dauphinee, Cheri</v>
      </c>
      <c r="DO17" s="3" t="s">
        <v>24</v>
      </c>
      <c r="DP17" s="3">
        <v>8</v>
      </c>
      <c r="EF17" s="2">
        <f t="shared" si="25"/>
        <v>8</v>
      </c>
      <c r="EG17" s="3" t="s">
        <v>41</v>
      </c>
      <c r="EH17" s="3"/>
      <c r="EI17" s="3"/>
      <c r="EJ17" s="3"/>
      <c r="EK17" s="3"/>
      <c r="EL17" s="3"/>
      <c r="EW17" s="3">
        <v>1</v>
      </c>
      <c r="EX17" s="2">
        <f t="shared" si="26"/>
        <v>1</v>
      </c>
      <c r="EY17" s="3" t="s">
        <v>43</v>
      </c>
      <c r="FA17" s="2">
        <f t="shared" si="27"/>
        <v>0</v>
      </c>
      <c r="FB17" s="2" t="s">
        <v>44</v>
      </c>
      <c r="FD17" s="2">
        <f t="shared" si="28"/>
        <v>0</v>
      </c>
      <c r="FE17" s="2">
        <f t="shared" si="29"/>
        <v>134.8605</v>
      </c>
      <c r="FF17" s="3" t="str">
        <f t="shared" si="30"/>
        <v>Dauphinee, Cheri</v>
      </c>
    </row>
    <row r="18" spans="1:162" ht="12.75">
      <c r="A18" s="1" t="s">
        <v>101</v>
      </c>
      <c r="B18" s="2">
        <f t="shared" si="0"/>
        <v>145.94675</v>
      </c>
      <c r="C18" s="4" t="s">
        <v>2</v>
      </c>
      <c r="E18" s="3">
        <v>5.4</v>
      </c>
      <c r="H18" s="2">
        <f t="shared" si="1"/>
        <v>10.8</v>
      </c>
      <c r="I18" s="2" t="s">
        <v>6</v>
      </c>
      <c r="N18" s="2">
        <f t="shared" si="2"/>
        <v>0</v>
      </c>
      <c r="O18" s="3" t="s">
        <v>7</v>
      </c>
      <c r="Q18" s="3">
        <v>9.4</v>
      </c>
      <c r="T18" s="2">
        <f t="shared" si="3"/>
        <v>11.75</v>
      </c>
      <c r="U18" s="2" t="str">
        <f t="shared" si="4"/>
        <v>Dias, Dennis</v>
      </c>
      <c r="V18" s="3" t="s">
        <v>8</v>
      </c>
      <c r="W18" s="3">
        <v>2</v>
      </c>
      <c r="X18" s="3">
        <v>12.8</v>
      </c>
      <c r="AA18" s="2">
        <f t="shared" si="5"/>
        <v>14</v>
      </c>
      <c r="AB18" s="3" t="s">
        <v>9</v>
      </c>
      <c r="AG18" s="2">
        <f t="shared" si="6"/>
        <v>0</v>
      </c>
      <c r="AH18" s="3" t="s">
        <v>10</v>
      </c>
      <c r="AI18" s="3">
        <v>3</v>
      </c>
      <c r="AJ18" s="3">
        <v>2</v>
      </c>
      <c r="AK18" s="3">
        <v>3</v>
      </c>
      <c r="AL18" s="3">
        <v>4.8</v>
      </c>
      <c r="AM18" s="2">
        <f t="shared" si="7"/>
        <v>9.18775</v>
      </c>
      <c r="AN18" s="3" t="s">
        <v>11</v>
      </c>
      <c r="AO18" s="3">
        <v>19</v>
      </c>
      <c r="AP18" s="3">
        <v>12.4</v>
      </c>
      <c r="AQ18" s="3">
        <v>28</v>
      </c>
      <c r="AR18" s="3">
        <v>8</v>
      </c>
      <c r="AS18" s="2">
        <f t="shared" si="8"/>
        <v>31.8615</v>
      </c>
      <c r="AT18" s="2" t="str">
        <f t="shared" si="9"/>
        <v>Dias, Dennis</v>
      </c>
      <c r="AU18" s="3" t="s">
        <v>12</v>
      </c>
      <c r="AV18" s="3">
        <v>5</v>
      </c>
      <c r="AW18" s="3">
        <v>8</v>
      </c>
      <c r="AX18" s="3">
        <v>8</v>
      </c>
      <c r="AY18" s="3">
        <v>10.4</v>
      </c>
      <c r="AZ18" s="2">
        <f t="shared" si="10"/>
        <v>23.3475</v>
      </c>
      <c r="BA18" s="3" t="s">
        <v>13</v>
      </c>
      <c r="BF18" s="2">
        <f t="shared" si="11"/>
        <v>0</v>
      </c>
      <c r="BG18" s="3" t="s">
        <v>14</v>
      </c>
      <c r="BL18" s="2">
        <f t="shared" si="12"/>
        <v>0</v>
      </c>
      <c r="BM18" s="3" t="s">
        <v>15</v>
      </c>
      <c r="BR18" s="2">
        <f t="shared" si="13"/>
        <v>0</v>
      </c>
      <c r="BS18" s="2" t="str">
        <f t="shared" si="14"/>
        <v>Dias, Dennis</v>
      </c>
      <c r="BT18" s="3" t="s">
        <v>16</v>
      </c>
      <c r="BY18" s="2">
        <f t="shared" si="15"/>
        <v>0</v>
      </c>
      <c r="BZ18" s="3" t="s">
        <v>17</v>
      </c>
      <c r="CE18" s="2">
        <f t="shared" si="16"/>
        <v>0</v>
      </c>
      <c r="CF18" s="3" t="s">
        <v>18</v>
      </c>
      <c r="CI18" s="2">
        <f t="shared" si="17"/>
        <v>0</v>
      </c>
      <c r="CJ18" s="3" t="s">
        <v>19</v>
      </c>
      <c r="CM18" s="2">
        <f t="shared" si="18"/>
        <v>0</v>
      </c>
      <c r="CN18" s="2" t="str">
        <f t="shared" si="19"/>
        <v>Dias, Dennis</v>
      </c>
      <c r="CO18" s="3" t="s">
        <v>20</v>
      </c>
      <c r="CR18" s="2">
        <f t="shared" si="20"/>
        <v>0</v>
      </c>
      <c r="CS18" s="3" t="s">
        <v>21</v>
      </c>
      <c r="CV18" s="2">
        <f t="shared" si="21"/>
        <v>0</v>
      </c>
      <c r="CW18" s="3" t="s">
        <v>22</v>
      </c>
      <c r="CX18" s="3">
        <v>25</v>
      </c>
      <c r="DJ18" s="2">
        <f t="shared" si="22"/>
        <v>25</v>
      </c>
      <c r="DK18" s="2" t="s">
        <v>23</v>
      </c>
      <c r="DL18" s="3">
        <v>20</v>
      </c>
      <c r="DM18" s="2">
        <f t="shared" si="23"/>
        <v>20</v>
      </c>
      <c r="DN18" s="2" t="str">
        <f t="shared" si="24"/>
        <v>Dias, Dennis</v>
      </c>
      <c r="DO18" s="3" t="s">
        <v>24</v>
      </c>
      <c r="EF18" s="2">
        <f t="shared" si="25"/>
        <v>0</v>
      </c>
      <c r="EG18" s="3" t="s">
        <v>41</v>
      </c>
      <c r="EH18" s="3"/>
      <c r="EI18" s="3"/>
      <c r="EJ18" s="3"/>
      <c r="EK18" s="3"/>
      <c r="EL18" s="3"/>
      <c r="EX18" s="2">
        <f t="shared" si="26"/>
        <v>0</v>
      </c>
      <c r="EY18" s="3" t="s">
        <v>43</v>
      </c>
      <c r="FA18" s="2">
        <f t="shared" si="27"/>
        <v>0</v>
      </c>
      <c r="FB18" s="2" t="s">
        <v>44</v>
      </c>
      <c r="FD18" s="2">
        <f t="shared" si="28"/>
        <v>0</v>
      </c>
      <c r="FE18" s="2">
        <f t="shared" si="29"/>
        <v>145.94675</v>
      </c>
      <c r="FF18" s="3" t="str">
        <f t="shared" si="30"/>
        <v>Dias, Dennis</v>
      </c>
    </row>
    <row r="19" spans="1:162" ht="12.75">
      <c r="A19" s="1" t="s">
        <v>78</v>
      </c>
      <c r="B19" s="2">
        <f t="shared" si="0"/>
        <v>125.0625</v>
      </c>
      <c r="C19" s="4" t="s">
        <v>2</v>
      </c>
      <c r="E19" s="3">
        <v>6.2</v>
      </c>
      <c r="G19" s="3">
        <v>5.3</v>
      </c>
      <c r="H19" s="2">
        <f t="shared" si="1"/>
        <v>23</v>
      </c>
      <c r="I19" s="2" t="s">
        <v>6</v>
      </c>
      <c r="J19" s="3">
        <v>1</v>
      </c>
      <c r="K19" s="3">
        <v>3.6</v>
      </c>
      <c r="L19" s="3">
        <v>1</v>
      </c>
      <c r="M19" s="3">
        <v>2.8</v>
      </c>
      <c r="N19" s="2">
        <f t="shared" si="2"/>
        <v>24</v>
      </c>
      <c r="O19" s="3" t="s">
        <v>7</v>
      </c>
      <c r="Q19" s="3">
        <v>6.2</v>
      </c>
      <c r="S19" s="3">
        <v>6</v>
      </c>
      <c r="T19" s="2">
        <f t="shared" si="3"/>
        <v>15.25</v>
      </c>
      <c r="U19" s="2" t="str">
        <f t="shared" si="4"/>
        <v>Ellis, Gail</v>
      </c>
      <c r="V19" s="3" t="s">
        <v>8</v>
      </c>
      <c r="W19" s="3">
        <v>2</v>
      </c>
      <c r="X19" s="3">
        <v>14.2</v>
      </c>
      <c r="Z19" s="3">
        <v>12.6</v>
      </c>
      <c r="AA19" s="2">
        <f t="shared" si="5"/>
        <v>18.375</v>
      </c>
      <c r="AB19" s="3" t="s">
        <v>9</v>
      </c>
      <c r="AG19" s="2">
        <f t="shared" si="6"/>
        <v>0</v>
      </c>
      <c r="AH19" s="3" t="s">
        <v>10</v>
      </c>
      <c r="AM19" s="2">
        <f t="shared" si="7"/>
        <v>0</v>
      </c>
      <c r="AN19" s="3" t="s">
        <v>11</v>
      </c>
      <c r="AS19" s="2">
        <f t="shared" si="8"/>
        <v>0</v>
      </c>
      <c r="AT19" s="2" t="str">
        <f t="shared" si="9"/>
        <v>Ellis, Gail</v>
      </c>
      <c r="AU19" s="3" t="s">
        <v>12</v>
      </c>
      <c r="AZ19" s="2">
        <f t="shared" si="10"/>
        <v>0</v>
      </c>
      <c r="BA19" s="3" t="s">
        <v>13</v>
      </c>
      <c r="BB19" s="3">
        <v>1</v>
      </c>
      <c r="BC19" s="3">
        <v>7.4</v>
      </c>
      <c r="BF19" s="2">
        <f t="shared" si="11"/>
        <v>7.3125</v>
      </c>
      <c r="BG19" s="3" t="s">
        <v>14</v>
      </c>
      <c r="BL19" s="2">
        <f t="shared" si="12"/>
        <v>0</v>
      </c>
      <c r="BM19" s="3" t="s">
        <v>15</v>
      </c>
      <c r="BO19" s="3">
        <v>11.4</v>
      </c>
      <c r="BR19" s="2">
        <f t="shared" si="13"/>
        <v>7.125</v>
      </c>
      <c r="BS19" s="2" t="str">
        <f t="shared" si="14"/>
        <v>Ellis, Gail</v>
      </c>
      <c r="BT19" s="3" t="s">
        <v>16</v>
      </c>
      <c r="BY19" s="2">
        <f t="shared" si="15"/>
        <v>0</v>
      </c>
      <c r="BZ19" s="3" t="s">
        <v>17</v>
      </c>
      <c r="CE19" s="2">
        <f t="shared" si="16"/>
        <v>0</v>
      </c>
      <c r="CF19" s="3" t="s">
        <v>18</v>
      </c>
      <c r="CI19" s="2">
        <f t="shared" si="17"/>
        <v>0</v>
      </c>
      <c r="CJ19" s="3" t="s">
        <v>19</v>
      </c>
      <c r="CM19" s="2">
        <f t="shared" si="18"/>
        <v>0</v>
      </c>
      <c r="CN19" s="2" t="str">
        <f t="shared" si="19"/>
        <v>Ellis, Gail</v>
      </c>
      <c r="CO19" s="3" t="s">
        <v>20</v>
      </c>
      <c r="CR19" s="2">
        <f t="shared" si="20"/>
        <v>0</v>
      </c>
      <c r="CS19" s="3" t="s">
        <v>21</v>
      </c>
      <c r="CV19" s="2">
        <f t="shared" si="21"/>
        <v>0</v>
      </c>
      <c r="CW19" s="3" t="s">
        <v>22</v>
      </c>
      <c r="CX19" s="3">
        <v>5</v>
      </c>
      <c r="DJ19" s="2">
        <f t="shared" si="22"/>
        <v>5</v>
      </c>
      <c r="DK19" s="2" t="s">
        <v>23</v>
      </c>
      <c r="DL19" s="3">
        <v>10</v>
      </c>
      <c r="DM19" s="2">
        <f t="shared" si="23"/>
        <v>10</v>
      </c>
      <c r="DN19" s="2" t="str">
        <f t="shared" si="24"/>
        <v>Ellis, Gail</v>
      </c>
      <c r="DO19" s="3" t="s">
        <v>24</v>
      </c>
      <c r="DP19" s="3">
        <v>10</v>
      </c>
      <c r="EF19" s="2">
        <f t="shared" si="25"/>
        <v>10</v>
      </c>
      <c r="EG19" s="3" t="s">
        <v>41</v>
      </c>
      <c r="EH19" s="3"/>
      <c r="EI19" s="3"/>
      <c r="EJ19" s="3"/>
      <c r="EK19" s="3"/>
      <c r="EL19" s="3"/>
      <c r="EW19" s="3">
        <v>5</v>
      </c>
      <c r="EX19" s="2">
        <f t="shared" si="26"/>
        <v>5</v>
      </c>
      <c r="EY19" s="3" t="s">
        <v>43</v>
      </c>
      <c r="FA19" s="2">
        <f t="shared" si="27"/>
        <v>0</v>
      </c>
      <c r="FB19" s="2" t="s">
        <v>44</v>
      </c>
      <c r="FD19" s="2">
        <f t="shared" si="28"/>
        <v>0</v>
      </c>
      <c r="FE19" s="2">
        <f t="shared" si="29"/>
        <v>125.0625</v>
      </c>
      <c r="FF19" s="3" t="str">
        <f t="shared" si="30"/>
        <v>Ellis, Gail</v>
      </c>
    </row>
    <row r="20" spans="1:162" ht="12.75">
      <c r="A20" s="1" t="s">
        <v>104</v>
      </c>
      <c r="B20" s="2">
        <f t="shared" si="0"/>
        <v>111.21799999999999</v>
      </c>
      <c r="C20" s="4" t="s">
        <v>2</v>
      </c>
      <c r="E20" s="3">
        <v>4.8</v>
      </c>
      <c r="H20" s="2">
        <f t="shared" si="1"/>
        <v>9.6</v>
      </c>
      <c r="I20" s="2" t="s">
        <v>6</v>
      </c>
      <c r="J20" s="3">
        <v>1</v>
      </c>
      <c r="K20" s="3">
        <v>1.8</v>
      </c>
      <c r="N20" s="2">
        <f t="shared" si="2"/>
        <v>11.125</v>
      </c>
      <c r="O20" s="3" t="s">
        <v>7</v>
      </c>
      <c r="T20" s="2">
        <f t="shared" si="3"/>
        <v>0</v>
      </c>
      <c r="U20" s="2" t="str">
        <f t="shared" si="4"/>
        <v>Lucey, Sheila</v>
      </c>
      <c r="V20" s="3" t="s">
        <v>8</v>
      </c>
      <c r="W20" s="3">
        <v>3</v>
      </c>
      <c r="X20" s="3">
        <v>7.4</v>
      </c>
      <c r="AA20" s="2">
        <f t="shared" si="5"/>
        <v>17.3125</v>
      </c>
      <c r="AB20" s="3" t="s">
        <v>9</v>
      </c>
      <c r="AD20" s="3">
        <v>9.4</v>
      </c>
      <c r="AG20" s="2">
        <f t="shared" si="6"/>
        <v>5.875</v>
      </c>
      <c r="AH20" s="3" t="s">
        <v>10</v>
      </c>
      <c r="AM20" s="2">
        <f t="shared" si="7"/>
        <v>0</v>
      </c>
      <c r="AN20" s="3" t="s">
        <v>11</v>
      </c>
      <c r="AS20" s="2">
        <f t="shared" si="8"/>
        <v>0</v>
      </c>
      <c r="AT20" s="2" t="str">
        <f t="shared" si="9"/>
        <v>Lucey, Sheila</v>
      </c>
      <c r="AU20" s="3" t="s">
        <v>12</v>
      </c>
      <c r="AZ20" s="2">
        <f t="shared" si="10"/>
        <v>0</v>
      </c>
      <c r="BA20" s="3" t="s">
        <v>13</v>
      </c>
      <c r="BB20" s="3">
        <v>2</v>
      </c>
      <c r="BC20" s="3">
        <v>15</v>
      </c>
      <c r="BD20" s="3">
        <v>1</v>
      </c>
      <c r="BE20" s="3">
        <v>15.4</v>
      </c>
      <c r="BF20" s="2">
        <f t="shared" si="11"/>
        <v>24.5</v>
      </c>
      <c r="BG20" s="3" t="s">
        <v>14</v>
      </c>
      <c r="BL20" s="2">
        <f t="shared" si="12"/>
        <v>0</v>
      </c>
      <c r="BM20" s="3" t="s">
        <v>15</v>
      </c>
      <c r="BN20" s="3">
        <v>1</v>
      </c>
      <c r="BO20" s="3">
        <v>0.2</v>
      </c>
      <c r="BQ20" s="3">
        <v>13.2</v>
      </c>
      <c r="BR20" s="2">
        <f t="shared" si="13"/>
        <v>18.375</v>
      </c>
      <c r="BS20" s="2" t="str">
        <f t="shared" si="14"/>
        <v>Lucey, Sheila</v>
      </c>
      <c r="BT20" s="3" t="s">
        <v>16</v>
      </c>
      <c r="BU20" s="3">
        <v>3</v>
      </c>
      <c r="BV20" s="3">
        <v>0.4</v>
      </c>
      <c r="BW20" s="3">
        <v>2</v>
      </c>
      <c r="BX20" s="3">
        <v>6.4</v>
      </c>
      <c r="BY20" s="2">
        <f t="shared" si="15"/>
        <v>14.430500000000002</v>
      </c>
      <c r="BZ20" s="3" t="s">
        <v>17</v>
      </c>
      <c r="CE20" s="2">
        <f t="shared" si="16"/>
        <v>0</v>
      </c>
      <c r="CF20" s="3" t="s">
        <v>18</v>
      </c>
      <c r="CI20" s="2">
        <f t="shared" si="17"/>
        <v>0</v>
      </c>
      <c r="CJ20" s="3" t="s">
        <v>19</v>
      </c>
      <c r="CM20" s="2">
        <f t="shared" si="18"/>
        <v>0</v>
      </c>
      <c r="CN20" s="2" t="str">
        <f t="shared" si="19"/>
        <v>Lucey, Sheila</v>
      </c>
      <c r="CO20" s="3" t="s">
        <v>20</v>
      </c>
      <c r="CR20" s="2">
        <f t="shared" si="20"/>
        <v>0</v>
      </c>
      <c r="CS20" s="3" t="s">
        <v>21</v>
      </c>
      <c r="CV20" s="2">
        <f t="shared" si="21"/>
        <v>0</v>
      </c>
      <c r="CW20" s="3" t="s">
        <v>22</v>
      </c>
      <c r="CX20" s="3">
        <v>10</v>
      </c>
      <c r="DJ20" s="2">
        <f t="shared" si="22"/>
        <v>10</v>
      </c>
      <c r="DK20" s="2" t="s">
        <v>23</v>
      </c>
      <c r="DM20" s="2">
        <f t="shared" si="23"/>
        <v>0</v>
      </c>
      <c r="DN20" s="2" t="str">
        <f t="shared" si="24"/>
        <v>Lucey, Sheila</v>
      </c>
      <c r="DO20" s="3" t="s">
        <v>24</v>
      </c>
      <c r="EF20" s="2">
        <f t="shared" si="25"/>
        <v>0</v>
      </c>
      <c r="EG20" s="3" t="s">
        <v>41</v>
      </c>
      <c r="EH20" s="3"/>
      <c r="EI20" s="3"/>
      <c r="EJ20" s="3"/>
      <c r="EK20" s="3"/>
      <c r="EL20" s="3"/>
      <c r="EX20" s="2">
        <f t="shared" si="26"/>
        <v>0</v>
      </c>
      <c r="EY20" s="3" t="s">
        <v>43</v>
      </c>
      <c r="FA20" s="2">
        <f t="shared" si="27"/>
        <v>0</v>
      </c>
      <c r="FB20" s="2" t="s">
        <v>44</v>
      </c>
      <c r="FD20" s="2">
        <f t="shared" si="28"/>
        <v>0</v>
      </c>
      <c r="FE20" s="2">
        <f t="shared" si="29"/>
        <v>111.21799999999999</v>
      </c>
      <c r="FF20" s="3" t="str">
        <f t="shared" si="30"/>
        <v>Lucey, Sheila</v>
      </c>
    </row>
    <row r="21" spans="1:162" ht="12.75">
      <c r="A21" s="1" t="s">
        <v>84</v>
      </c>
      <c r="B21" s="2">
        <f t="shared" si="0"/>
        <v>110.40625</v>
      </c>
      <c r="C21" s="4" t="s">
        <v>2</v>
      </c>
      <c r="E21" s="3">
        <v>6.5</v>
      </c>
      <c r="G21" s="3">
        <v>6.5</v>
      </c>
      <c r="H21" s="2">
        <f t="shared" si="1"/>
        <v>26</v>
      </c>
      <c r="I21" s="2" t="s">
        <v>6</v>
      </c>
      <c r="K21" s="3">
        <v>15.9</v>
      </c>
      <c r="M21" s="3">
        <v>13.1</v>
      </c>
      <c r="N21" s="2">
        <f t="shared" si="2"/>
        <v>18.125</v>
      </c>
      <c r="O21" s="3" t="s">
        <v>7</v>
      </c>
      <c r="Q21" s="3">
        <v>9</v>
      </c>
      <c r="T21" s="2">
        <f t="shared" si="3"/>
        <v>11.25</v>
      </c>
      <c r="U21" s="2" t="str">
        <f t="shared" si="4"/>
        <v>Legg, Kathy</v>
      </c>
      <c r="V21" s="3" t="s">
        <v>8</v>
      </c>
      <c r="W21" s="3">
        <v>1</v>
      </c>
      <c r="X21" s="3">
        <v>12.7</v>
      </c>
      <c r="Y21" s="3">
        <v>1</v>
      </c>
      <c r="Z21" s="3">
        <v>6</v>
      </c>
      <c r="AA21" s="2">
        <f t="shared" si="5"/>
        <v>15.84375</v>
      </c>
      <c r="AB21" s="3" t="s">
        <v>9</v>
      </c>
      <c r="AG21" s="2">
        <f t="shared" si="6"/>
        <v>0</v>
      </c>
      <c r="AH21" s="3" t="s">
        <v>10</v>
      </c>
      <c r="AM21" s="2">
        <f t="shared" si="7"/>
        <v>0</v>
      </c>
      <c r="AN21" s="3" t="s">
        <v>11</v>
      </c>
      <c r="AS21" s="2">
        <f t="shared" si="8"/>
        <v>0</v>
      </c>
      <c r="AT21" s="2" t="str">
        <f t="shared" si="9"/>
        <v>Legg, Kathy</v>
      </c>
      <c r="AU21" s="3" t="s">
        <v>12</v>
      </c>
      <c r="AZ21" s="2">
        <f t="shared" si="10"/>
        <v>0</v>
      </c>
      <c r="BA21" s="3" t="s">
        <v>13</v>
      </c>
      <c r="BB21" s="3">
        <v>1</v>
      </c>
      <c r="BC21" s="3">
        <v>6.2</v>
      </c>
      <c r="BF21" s="2">
        <f t="shared" si="11"/>
        <v>6.9375</v>
      </c>
      <c r="BG21" s="3" t="s">
        <v>14</v>
      </c>
      <c r="BL21" s="2">
        <f t="shared" si="12"/>
        <v>0</v>
      </c>
      <c r="BM21" s="3" t="s">
        <v>15</v>
      </c>
      <c r="BN21" s="3">
        <v>1</v>
      </c>
      <c r="BO21" s="3">
        <v>6.8</v>
      </c>
      <c r="BR21" s="2">
        <f t="shared" si="13"/>
        <v>14.25</v>
      </c>
      <c r="BS21" s="2" t="str">
        <f t="shared" si="14"/>
        <v>Legg, Kathy</v>
      </c>
      <c r="BT21" s="3" t="s">
        <v>16</v>
      </c>
      <c r="BY21" s="2">
        <f t="shared" si="15"/>
        <v>0</v>
      </c>
      <c r="BZ21" s="3" t="s">
        <v>17</v>
      </c>
      <c r="CE21" s="2">
        <f t="shared" si="16"/>
        <v>0</v>
      </c>
      <c r="CF21" s="3" t="s">
        <v>18</v>
      </c>
      <c r="CI21" s="2">
        <f t="shared" si="17"/>
        <v>0</v>
      </c>
      <c r="CJ21" s="3" t="s">
        <v>19</v>
      </c>
      <c r="CM21" s="2">
        <f t="shared" si="18"/>
        <v>0</v>
      </c>
      <c r="CN21" s="2" t="str">
        <f t="shared" si="19"/>
        <v>Legg, Kathy</v>
      </c>
      <c r="CO21" s="3" t="s">
        <v>20</v>
      </c>
      <c r="CR21" s="2">
        <f t="shared" si="20"/>
        <v>0</v>
      </c>
      <c r="CS21" s="3" t="s">
        <v>21</v>
      </c>
      <c r="CV21" s="2">
        <f t="shared" si="21"/>
        <v>0</v>
      </c>
      <c r="CW21" s="3" t="s">
        <v>22</v>
      </c>
      <c r="CX21" s="3">
        <v>10</v>
      </c>
      <c r="DJ21" s="2">
        <f t="shared" si="22"/>
        <v>10</v>
      </c>
      <c r="DK21" s="2" t="s">
        <v>23</v>
      </c>
      <c r="DM21" s="2">
        <f t="shared" si="23"/>
        <v>0</v>
      </c>
      <c r="DN21" s="2" t="str">
        <f t="shared" si="24"/>
        <v>Legg, Kathy</v>
      </c>
      <c r="DO21" s="3" t="s">
        <v>24</v>
      </c>
      <c r="DP21" s="3">
        <v>8</v>
      </c>
      <c r="EF21" s="2">
        <f t="shared" si="25"/>
        <v>8</v>
      </c>
      <c r="EG21" s="3" t="s">
        <v>41</v>
      </c>
      <c r="EH21" s="3"/>
      <c r="EI21" s="3"/>
      <c r="EJ21" s="3"/>
      <c r="EK21" s="3"/>
      <c r="EL21" s="3"/>
      <c r="EX21" s="2">
        <f t="shared" si="26"/>
        <v>0</v>
      </c>
      <c r="EY21" s="3" t="s">
        <v>43</v>
      </c>
      <c r="FA21" s="2">
        <f t="shared" si="27"/>
        <v>0</v>
      </c>
      <c r="FB21" s="2" t="s">
        <v>44</v>
      </c>
      <c r="FD21" s="2">
        <f t="shared" si="28"/>
        <v>0</v>
      </c>
      <c r="FE21" s="2">
        <f t="shared" si="29"/>
        <v>110.40625</v>
      </c>
      <c r="FF21" s="3" t="str">
        <f t="shared" si="30"/>
        <v>Legg, Kathy</v>
      </c>
    </row>
    <row r="22" spans="1:162" ht="12.75">
      <c r="A22" s="1" t="s">
        <v>108</v>
      </c>
      <c r="B22" s="2">
        <f t="shared" si="0"/>
        <v>110.335</v>
      </c>
      <c r="C22" s="4" t="s">
        <v>2</v>
      </c>
      <c r="H22" s="2">
        <f t="shared" si="1"/>
        <v>0</v>
      </c>
      <c r="I22" s="2" t="s">
        <v>6</v>
      </c>
      <c r="N22" s="2">
        <f t="shared" si="2"/>
        <v>0</v>
      </c>
      <c r="O22" s="3" t="s">
        <v>7</v>
      </c>
      <c r="T22" s="2">
        <f t="shared" si="3"/>
        <v>0</v>
      </c>
      <c r="U22" s="2" t="str">
        <f t="shared" si="4"/>
        <v>Gross, Karl</v>
      </c>
      <c r="V22" s="3" t="s">
        <v>8</v>
      </c>
      <c r="W22" s="3">
        <v>3</v>
      </c>
      <c r="X22" s="3">
        <v>11</v>
      </c>
      <c r="AA22" s="2">
        <f t="shared" si="5"/>
        <v>18.4375</v>
      </c>
      <c r="AB22" s="3" t="s">
        <v>9</v>
      </c>
      <c r="AG22" s="2">
        <f t="shared" si="6"/>
        <v>0</v>
      </c>
      <c r="AH22" s="3" t="s">
        <v>10</v>
      </c>
      <c r="AM22" s="2">
        <f t="shared" si="7"/>
        <v>0</v>
      </c>
      <c r="AN22" s="3" t="s">
        <v>11</v>
      </c>
      <c r="AS22" s="2">
        <f t="shared" si="8"/>
        <v>0</v>
      </c>
      <c r="AT22" s="2" t="str">
        <f t="shared" si="9"/>
        <v>Gross, Karl</v>
      </c>
      <c r="AU22" s="3" t="s">
        <v>12</v>
      </c>
      <c r="AV22" s="3">
        <v>5</v>
      </c>
      <c r="AW22" s="3">
        <v>3.4</v>
      </c>
      <c r="AX22" s="3">
        <v>5</v>
      </c>
      <c r="AY22" s="3">
        <v>0.6</v>
      </c>
      <c r="AZ22" s="2">
        <f t="shared" si="10"/>
        <v>16.912499999999998</v>
      </c>
      <c r="BA22" s="3" t="s">
        <v>13</v>
      </c>
      <c r="BF22" s="2">
        <f t="shared" si="11"/>
        <v>0</v>
      </c>
      <c r="BG22" s="3" t="s">
        <v>14</v>
      </c>
      <c r="BH22" s="3">
        <v>7</v>
      </c>
      <c r="BI22" s="3">
        <v>6.4</v>
      </c>
      <c r="BL22" s="2">
        <f t="shared" si="12"/>
        <v>7.4</v>
      </c>
      <c r="BM22" s="3" t="s">
        <v>15</v>
      </c>
      <c r="BR22" s="2">
        <f t="shared" si="13"/>
        <v>0</v>
      </c>
      <c r="BS22" s="2" t="str">
        <f t="shared" si="14"/>
        <v>Gross, Karl</v>
      </c>
      <c r="BT22" s="3" t="s">
        <v>16</v>
      </c>
      <c r="BU22" s="3">
        <v>12</v>
      </c>
      <c r="BV22" s="3">
        <v>4</v>
      </c>
      <c r="BY22" s="2">
        <f t="shared" si="15"/>
        <v>32.585</v>
      </c>
      <c r="BZ22" s="3" t="s">
        <v>17</v>
      </c>
      <c r="CE22" s="2">
        <f t="shared" si="16"/>
        <v>0</v>
      </c>
      <c r="CF22" s="3" t="s">
        <v>18</v>
      </c>
      <c r="CI22" s="2">
        <f t="shared" si="17"/>
        <v>0</v>
      </c>
      <c r="CJ22" s="3" t="s">
        <v>19</v>
      </c>
      <c r="CM22" s="2">
        <f t="shared" si="18"/>
        <v>0</v>
      </c>
      <c r="CN22" s="2" t="str">
        <f t="shared" si="19"/>
        <v>Gross, Karl</v>
      </c>
      <c r="CO22" s="3" t="s">
        <v>20</v>
      </c>
      <c r="CR22" s="2">
        <f t="shared" si="20"/>
        <v>0</v>
      </c>
      <c r="CS22" s="3" t="s">
        <v>21</v>
      </c>
      <c r="CV22" s="2">
        <f t="shared" si="21"/>
        <v>0</v>
      </c>
      <c r="CW22" s="3" t="s">
        <v>22</v>
      </c>
      <c r="CX22" s="3">
        <v>15</v>
      </c>
      <c r="DJ22" s="2">
        <f t="shared" si="22"/>
        <v>15</v>
      </c>
      <c r="DK22" s="2" t="s">
        <v>23</v>
      </c>
      <c r="DL22" s="3">
        <v>20</v>
      </c>
      <c r="DM22" s="2">
        <f t="shared" si="23"/>
        <v>20</v>
      </c>
      <c r="DN22" s="2" t="str">
        <f t="shared" si="24"/>
        <v>Gross, Karl</v>
      </c>
      <c r="DO22" s="3" t="s">
        <v>24</v>
      </c>
      <c r="EF22" s="2">
        <f t="shared" si="25"/>
        <v>0</v>
      </c>
      <c r="EG22" s="3" t="s">
        <v>41</v>
      </c>
      <c r="EH22" s="3"/>
      <c r="EI22" s="3"/>
      <c r="EJ22" s="3"/>
      <c r="EK22" s="3"/>
      <c r="EL22" s="3"/>
      <c r="EX22" s="2">
        <f t="shared" si="26"/>
        <v>0</v>
      </c>
      <c r="EY22" s="3" t="s">
        <v>43</v>
      </c>
      <c r="FA22" s="2">
        <f t="shared" si="27"/>
        <v>0</v>
      </c>
      <c r="FB22" s="2" t="s">
        <v>44</v>
      </c>
      <c r="FD22" s="2">
        <f t="shared" si="28"/>
        <v>0</v>
      </c>
      <c r="FE22" s="2">
        <f t="shared" si="29"/>
        <v>110.335</v>
      </c>
      <c r="FF22" s="3" t="str">
        <f t="shared" si="30"/>
        <v>Gross, Karl</v>
      </c>
    </row>
    <row r="23" spans="1:162" ht="12.75">
      <c r="A23" s="1" t="s">
        <v>77</v>
      </c>
      <c r="B23" s="2">
        <f t="shared" si="0"/>
        <v>97.8125</v>
      </c>
      <c r="C23" s="4" t="s">
        <v>2</v>
      </c>
      <c r="E23" s="3">
        <v>6.2</v>
      </c>
      <c r="G23" s="3">
        <v>4.8</v>
      </c>
      <c r="H23" s="2">
        <f t="shared" si="1"/>
        <v>22</v>
      </c>
      <c r="I23" s="2" t="s">
        <v>6</v>
      </c>
      <c r="K23" s="3">
        <v>13.5</v>
      </c>
      <c r="N23" s="2">
        <f t="shared" si="2"/>
        <v>8.4375</v>
      </c>
      <c r="O23" s="3" t="s">
        <v>7</v>
      </c>
      <c r="Q23" s="3">
        <v>12.5</v>
      </c>
      <c r="S23" s="3">
        <v>8.7</v>
      </c>
      <c r="T23" s="2">
        <f t="shared" si="3"/>
        <v>26.5</v>
      </c>
      <c r="U23" s="2" t="str">
        <f t="shared" si="4"/>
        <v>Wiggin, Kathy</v>
      </c>
      <c r="V23" s="3" t="s">
        <v>8</v>
      </c>
      <c r="W23" s="3">
        <v>1</v>
      </c>
      <c r="X23" s="3">
        <v>15.2</v>
      </c>
      <c r="Y23" s="3">
        <v>2</v>
      </c>
      <c r="Z23" s="3">
        <v>2</v>
      </c>
      <c r="AA23" s="2">
        <f t="shared" si="5"/>
        <v>20.375</v>
      </c>
      <c r="AB23" s="3" t="s">
        <v>9</v>
      </c>
      <c r="AD23" s="3">
        <v>10.4</v>
      </c>
      <c r="AG23" s="2">
        <f t="shared" si="6"/>
        <v>6.5</v>
      </c>
      <c r="AH23" s="3" t="s">
        <v>10</v>
      </c>
      <c r="AM23" s="2">
        <f t="shared" si="7"/>
        <v>0</v>
      </c>
      <c r="AN23" s="3" t="s">
        <v>11</v>
      </c>
      <c r="AS23" s="2">
        <f t="shared" si="8"/>
        <v>0</v>
      </c>
      <c r="AT23" s="2" t="str">
        <f t="shared" si="9"/>
        <v>Wiggin, Kathy</v>
      </c>
      <c r="AU23" s="3" t="s">
        <v>12</v>
      </c>
      <c r="AZ23" s="2">
        <f t="shared" si="10"/>
        <v>0</v>
      </c>
      <c r="BA23" s="3" t="s">
        <v>13</v>
      </c>
      <c r="BF23" s="2">
        <f t="shared" si="11"/>
        <v>0</v>
      </c>
      <c r="BG23" s="3" t="s">
        <v>14</v>
      </c>
      <c r="BL23" s="2">
        <f t="shared" si="12"/>
        <v>0</v>
      </c>
      <c r="BM23" s="3" t="s">
        <v>15</v>
      </c>
      <c r="BR23" s="2">
        <f t="shared" si="13"/>
        <v>0</v>
      </c>
      <c r="BS23" s="2" t="str">
        <f t="shared" si="14"/>
        <v>Wiggin, Kathy</v>
      </c>
      <c r="BT23" s="3" t="s">
        <v>16</v>
      </c>
      <c r="BY23" s="2">
        <f t="shared" si="15"/>
        <v>0</v>
      </c>
      <c r="BZ23" s="3" t="s">
        <v>17</v>
      </c>
      <c r="CE23" s="2">
        <f t="shared" si="16"/>
        <v>0</v>
      </c>
      <c r="CF23" s="3" t="s">
        <v>18</v>
      </c>
      <c r="CI23" s="2">
        <f t="shared" si="17"/>
        <v>0</v>
      </c>
      <c r="CJ23" s="3" t="s">
        <v>19</v>
      </c>
      <c r="CM23" s="2">
        <f t="shared" si="18"/>
        <v>0</v>
      </c>
      <c r="CN23" s="2" t="str">
        <f t="shared" si="19"/>
        <v>Wiggin, Kathy</v>
      </c>
      <c r="CO23" s="3" t="s">
        <v>20</v>
      </c>
      <c r="CR23" s="2">
        <f t="shared" si="20"/>
        <v>0</v>
      </c>
      <c r="CS23" s="3" t="s">
        <v>21</v>
      </c>
      <c r="CV23" s="2">
        <f t="shared" si="21"/>
        <v>0</v>
      </c>
      <c r="CW23" s="3" t="s">
        <v>22</v>
      </c>
      <c r="CX23" s="3">
        <v>5</v>
      </c>
      <c r="DJ23" s="2">
        <f t="shared" si="22"/>
        <v>5</v>
      </c>
      <c r="DK23" s="2" t="s">
        <v>23</v>
      </c>
      <c r="DM23" s="2">
        <f t="shared" si="23"/>
        <v>0</v>
      </c>
      <c r="DN23" s="2" t="str">
        <f t="shared" si="24"/>
        <v>Wiggin, Kathy</v>
      </c>
      <c r="DO23" s="3" t="s">
        <v>24</v>
      </c>
      <c r="DP23" s="3">
        <v>9</v>
      </c>
      <c r="EF23" s="2">
        <f t="shared" si="25"/>
        <v>9</v>
      </c>
      <c r="EG23" s="3" t="s">
        <v>41</v>
      </c>
      <c r="EH23" s="3"/>
      <c r="EI23" s="3"/>
      <c r="EJ23" s="3"/>
      <c r="EK23" s="3"/>
      <c r="EL23" s="3"/>
      <c r="EX23" s="2">
        <f t="shared" si="26"/>
        <v>0</v>
      </c>
      <c r="EY23" s="3" t="s">
        <v>43</v>
      </c>
      <c r="FA23" s="2">
        <f t="shared" si="27"/>
        <v>0</v>
      </c>
      <c r="FB23" s="2" t="s">
        <v>44</v>
      </c>
      <c r="FD23" s="2">
        <f t="shared" si="28"/>
        <v>0</v>
      </c>
      <c r="FE23" s="2">
        <f t="shared" si="29"/>
        <v>97.8125</v>
      </c>
      <c r="FF23" s="3" t="str">
        <f t="shared" si="30"/>
        <v>Wiggin, Kathy</v>
      </c>
    </row>
    <row r="24" spans="1:162" ht="12.75">
      <c r="A24" s="1" t="s">
        <v>82</v>
      </c>
      <c r="B24" s="2">
        <f t="shared" si="0"/>
        <v>93.81875</v>
      </c>
      <c r="C24" s="4" t="s">
        <v>2</v>
      </c>
      <c r="E24" s="3">
        <v>6.5</v>
      </c>
      <c r="G24" s="3">
        <v>5.8</v>
      </c>
      <c r="H24" s="2">
        <f t="shared" si="1"/>
        <v>24.6</v>
      </c>
      <c r="I24" s="2" t="s">
        <v>6</v>
      </c>
      <c r="J24" s="3">
        <v>1</v>
      </c>
      <c r="K24" s="3">
        <v>0</v>
      </c>
      <c r="N24" s="2">
        <f t="shared" si="2"/>
        <v>10</v>
      </c>
      <c r="O24" s="3" t="s">
        <v>7</v>
      </c>
      <c r="Q24" s="3">
        <v>9.1</v>
      </c>
      <c r="S24" s="3">
        <v>8.2</v>
      </c>
      <c r="T24" s="2">
        <f t="shared" si="3"/>
        <v>21.624999999999996</v>
      </c>
      <c r="U24" s="2" t="str">
        <f t="shared" si="4"/>
        <v>Reinemo, Julie</v>
      </c>
      <c r="V24" s="3" t="s">
        <v>8</v>
      </c>
      <c r="W24" s="3">
        <v>2</v>
      </c>
      <c r="X24" s="3">
        <v>3.3</v>
      </c>
      <c r="Y24" s="3">
        <v>1</v>
      </c>
      <c r="Z24" s="3">
        <v>15.2</v>
      </c>
      <c r="AA24" s="2">
        <f t="shared" si="5"/>
        <v>20.78125</v>
      </c>
      <c r="AB24" s="3" t="s">
        <v>9</v>
      </c>
      <c r="AD24" s="3">
        <v>10.9</v>
      </c>
      <c r="AG24" s="2">
        <f t="shared" si="6"/>
        <v>6.8125</v>
      </c>
      <c r="AH24" s="3" t="s">
        <v>10</v>
      </c>
      <c r="AM24" s="2">
        <f t="shared" si="7"/>
        <v>0</v>
      </c>
      <c r="AN24" s="3" t="s">
        <v>11</v>
      </c>
      <c r="AS24" s="2">
        <f t="shared" si="8"/>
        <v>0</v>
      </c>
      <c r="AT24" s="2" t="str">
        <f t="shared" si="9"/>
        <v>Reinemo, Julie</v>
      </c>
      <c r="AU24" s="3" t="s">
        <v>12</v>
      </c>
      <c r="AZ24" s="2">
        <f t="shared" si="10"/>
        <v>0</v>
      </c>
      <c r="BA24" s="3" t="s">
        <v>13</v>
      </c>
      <c r="BF24" s="2">
        <f t="shared" si="11"/>
        <v>0</v>
      </c>
      <c r="BG24" s="3" t="s">
        <v>14</v>
      </c>
      <c r="BL24" s="2">
        <f t="shared" si="12"/>
        <v>0</v>
      </c>
      <c r="BM24" s="3" t="s">
        <v>15</v>
      </c>
      <c r="BR24" s="2">
        <f t="shared" si="13"/>
        <v>0</v>
      </c>
      <c r="BS24" s="2" t="str">
        <f t="shared" si="14"/>
        <v>Reinemo, Julie</v>
      </c>
      <c r="BT24" s="3" t="s">
        <v>16</v>
      </c>
      <c r="BY24" s="2">
        <f t="shared" si="15"/>
        <v>0</v>
      </c>
      <c r="BZ24" s="3" t="s">
        <v>17</v>
      </c>
      <c r="CE24" s="2">
        <f t="shared" si="16"/>
        <v>0</v>
      </c>
      <c r="CF24" s="3" t="s">
        <v>18</v>
      </c>
      <c r="CI24" s="2">
        <f t="shared" si="17"/>
        <v>0</v>
      </c>
      <c r="CJ24" s="3" t="s">
        <v>19</v>
      </c>
      <c r="CM24" s="2">
        <f t="shared" si="18"/>
        <v>0</v>
      </c>
      <c r="CN24" s="2" t="str">
        <f t="shared" si="19"/>
        <v>Reinemo, Julie</v>
      </c>
      <c r="CO24" s="3" t="s">
        <v>20</v>
      </c>
      <c r="CR24" s="2">
        <f t="shared" si="20"/>
        <v>0</v>
      </c>
      <c r="CS24" s="3" t="s">
        <v>21</v>
      </c>
      <c r="CV24" s="2">
        <f t="shared" si="21"/>
        <v>0</v>
      </c>
      <c r="CW24" s="3" t="s">
        <v>22</v>
      </c>
      <c r="DJ24" s="2">
        <f t="shared" si="22"/>
        <v>0</v>
      </c>
      <c r="DK24" s="2" t="s">
        <v>23</v>
      </c>
      <c r="DM24" s="2">
        <f t="shared" si="23"/>
        <v>0</v>
      </c>
      <c r="DN24" s="2" t="str">
        <f t="shared" si="24"/>
        <v>Reinemo, Julie</v>
      </c>
      <c r="DO24" s="3" t="s">
        <v>24</v>
      </c>
      <c r="DP24" s="3">
        <v>10</v>
      </c>
      <c r="EF24" s="2">
        <f t="shared" si="25"/>
        <v>10</v>
      </c>
      <c r="EG24" s="3" t="s">
        <v>41</v>
      </c>
      <c r="EH24" s="3"/>
      <c r="EI24" s="3"/>
      <c r="EJ24" s="3"/>
      <c r="EK24" s="3"/>
      <c r="EL24" s="3"/>
      <c r="EX24" s="2">
        <f t="shared" si="26"/>
        <v>0</v>
      </c>
      <c r="EY24" s="3" t="s">
        <v>43</v>
      </c>
      <c r="FA24" s="2">
        <f t="shared" si="27"/>
        <v>0</v>
      </c>
      <c r="FB24" s="2" t="s">
        <v>44</v>
      </c>
      <c r="FD24" s="2">
        <f t="shared" si="28"/>
        <v>0</v>
      </c>
      <c r="FE24" s="2">
        <f t="shared" si="29"/>
        <v>93.81875</v>
      </c>
      <c r="FF24" s="3" t="str">
        <f t="shared" si="30"/>
        <v>Reinemo, Julie</v>
      </c>
    </row>
    <row r="25" spans="1:162" ht="12.75">
      <c r="A25" s="1" t="s">
        <v>94</v>
      </c>
      <c r="B25" s="2">
        <f t="shared" si="0"/>
        <v>89.6375</v>
      </c>
      <c r="C25" s="4" t="s">
        <v>2</v>
      </c>
      <c r="H25" s="2">
        <f t="shared" si="1"/>
        <v>0</v>
      </c>
      <c r="I25" s="2" t="s">
        <v>6</v>
      </c>
      <c r="N25" s="2">
        <f t="shared" si="2"/>
        <v>0</v>
      </c>
      <c r="O25" s="3" t="s">
        <v>7</v>
      </c>
      <c r="T25" s="2">
        <f t="shared" si="3"/>
        <v>0</v>
      </c>
      <c r="U25" s="2" t="str">
        <f t="shared" si="4"/>
        <v>Nightingale, John</v>
      </c>
      <c r="V25" s="3" t="s">
        <v>8</v>
      </c>
      <c r="AA25" s="2">
        <f t="shared" si="5"/>
        <v>0</v>
      </c>
      <c r="AB25" s="3" t="s">
        <v>9</v>
      </c>
      <c r="AG25" s="2">
        <f t="shared" si="6"/>
        <v>0</v>
      </c>
      <c r="AH25" s="3" t="s">
        <v>10</v>
      </c>
      <c r="AM25" s="2">
        <f t="shared" si="7"/>
        <v>0</v>
      </c>
      <c r="AN25" s="3" t="s">
        <v>11</v>
      </c>
      <c r="AS25" s="2">
        <f t="shared" si="8"/>
        <v>0</v>
      </c>
      <c r="AT25" s="2" t="str">
        <f t="shared" si="9"/>
        <v>Nightingale, John</v>
      </c>
      <c r="AU25" s="3" t="s">
        <v>12</v>
      </c>
      <c r="AZ25" s="2">
        <f t="shared" si="10"/>
        <v>0</v>
      </c>
      <c r="BA25" s="3" t="s">
        <v>13</v>
      </c>
      <c r="BB25" s="3">
        <v>3</v>
      </c>
      <c r="BC25" s="3">
        <v>0</v>
      </c>
      <c r="BF25" s="2">
        <f t="shared" si="11"/>
        <v>15</v>
      </c>
      <c r="BG25" s="3" t="s">
        <v>14</v>
      </c>
      <c r="BL25" s="2">
        <f t="shared" si="12"/>
        <v>0</v>
      </c>
      <c r="BM25" s="3" t="s">
        <v>15</v>
      </c>
      <c r="BN25" s="3">
        <v>1</v>
      </c>
      <c r="BO25" s="3">
        <v>8.6</v>
      </c>
      <c r="BP25" s="3">
        <v>1</v>
      </c>
      <c r="BQ25" s="3">
        <v>6.4</v>
      </c>
      <c r="BR25" s="2">
        <f t="shared" si="13"/>
        <v>29.375</v>
      </c>
      <c r="BS25" s="2" t="str">
        <f t="shared" si="14"/>
        <v>Nightingale, John</v>
      </c>
      <c r="BT25" s="3" t="s">
        <v>16</v>
      </c>
      <c r="BU25" s="3">
        <v>4</v>
      </c>
      <c r="BV25" s="3">
        <v>1</v>
      </c>
      <c r="BW25" s="3">
        <v>6</v>
      </c>
      <c r="BX25" s="3">
        <v>9</v>
      </c>
      <c r="BY25" s="2">
        <f t="shared" si="15"/>
        <v>28.262500000000003</v>
      </c>
      <c r="BZ25" s="3" t="s">
        <v>17</v>
      </c>
      <c r="CE25" s="2">
        <f t="shared" si="16"/>
        <v>0</v>
      </c>
      <c r="CF25" s="3" t="s">
        <v>18</v>
      </c>
      <c r="CI25" s="2">
        <f t="shared" si="17"/>
        <v>0</v>
      </c>
      <c r="CJ25" s="3" t="s">
        <v>19</v>
      </c>
      <c r="CM25" s="2">
        <f t="shared" si="18"/>
        <v>0</v>
      </c>
      <c r="CN25" s="2" t="str">
        <f t="shared" si="19"/>
        <v>Nightingale, John</v>
      </c>
      <c r="CO25" s="3" t="s">
        <v>20</v>
      </c>
      <c r="CR25" s="2">
        <f t="shared" si="20"/>
        <v>0</v>
      </c>
      <c r="CS25" s="3" t="s">
        <v>21</v>
      </c>
      <c r="CV25" s="2">
        <f t="shared" si="21"/>
        <v>0</v>
      </c>
      <c r="CW25" s="3" t="s">
        <v>22</v>
      </c>
      <c r="CX25" s="3">
        <v>10</v>
      </c>
      <c r="DJ25" s="2">
        <f t="shared" si="22"/>
        <v>10</v>
      </c>
      <c r="DK25" s="2" t="s">
        <v>23</v>
      </c>
      <c r="DM25" s="2">
        <f t="shared" si="23"/>
        <v>0</v>
      </c>
      <c r="DN25" s="2" t="str">
        <f t="shared" si="24"/>
        <v>Nightingale, John</v>
      </c>
      <c r="DO25" s="3" t="s">
        <v>24</v>
      </c>
      <c r="DP25" s="3">
        <v>6</v>
      </c>
      <c r="EF25" s="2">
        <f t="shared" si="25"/>
        <v>6</v>
      </c>
      <c r="EG25" s="3" t="s">
        <v>41</v>
      </c>
      <c r="EH25" s="3"/>
      <c r="EI25" s="3"/>
      <c r="EJ25" s="3"/>
      <c r="EK25" s="3"/>
      <c r="EL25" s="3"/>
      <c r="EW25" s="3">
        <v>1</v>
      </c>
      <c r="EX25" s="2">
        <f t="shared" si="26"/>
        <v>1</v>
      </c>
      <c r="EY25" s="3" t="s">
        <v>43</v>
      </c>
      <c r="FA25" s="2">
        <f t="shared" si="27"/>
        <v>0</v>
      </c>
      <c r="FB25" s="2" t="s">
        <v>44</v>
      </c>
      <c r="FD25" s="2">
        <f t="shared" si="28"/>
        <v>0</v>
      </c>
      <c r="FE25" s="2">
        <f t="shared" si="29"/>
        <v>89.6375</v>
      </c>
      <c r="FF25" s="3" t="str">
        <f t="shared" si="30"/>
        <v>Nightingale, John</v>
      </c>
    </row>
    <row r="26" spans="1:162" ht="12.75">
      <c r="A26" s="1" t="s">
        <v>85</v>
      </c>
      <c r="B26" s="2">
        <f t="shared" si="0"/>
        <v>81.2375</v>
      </c>
      <c r="C26" s="4" t="s">
        <v>2</v>
      </c>
      <c r="E26" s="3">
        <v>7.1</v>
      </c>
      <c r="G26" s="3">
        <v>7.3</v>
      </c>
      <c r="H26" s="2">
        <f t="shared" si="1"/>
        <v>28.799999999999997</v>
      </c>
      <c r="I26" s="2" t="s">
        <v>6</v>
      </c>
      <c r="N26" s="2">
        <f t="shared" si="2"/>
        <v>0</v>
      </c>
      <c r="O26" s="3" t="s">
        <v>7</v>
      </c>
      <c r="Q26" s="3">
        <v>10.3</v>
      </c>
      <c r="S26" s="3">
        <v>9.6</v>
      </c>
      <c r="T26" s="2">
        <f t="shared" si="3"/>
        <v>24.875</v>
      </c>
      <c r="U26" s="2" t="str">
        <f t="shared" si="4"/>
        <v>Lussier, Sylvia</v>
      </c>
      <c r="V26" s="3" t="s">
        <v>8</v>
      </c>
      <c r="W26" s="3">
        <v>1</v>
      </c>
      <c r="X26" s="3">
        <v>0.3</v>
      </c>
      <c r="Y26" s="3">
        <v>2</v>
      </c>
      <c r="Z26" s="3">
        <v>14.3</v>
      </c>
      <c r="AA26" s="2">
        <f t="shared" si="5"/>
        <v>19.5625</v>
      </c>
      <c r="AB26" s="3" t="s">
        <v>9</v>
      </c>
      <c r="AG26" s="2">
        <f t="shared" si="6"/>
        <v>0</v>
      </c>
      <c r="AH26" s="3" t="s">
        <v>10</v>
      </c>
      <c r="AM26" s="2">
        <f t="shared" si="7"/>
        <v>0</v>
      </c>
      <c r="AN26" s="3" t="s">
        <v>11</v>
      </c>
      <c r="AS26" s="2">
        <f t="shared" si="8"/>
        <v>0</v>
      </c>
      <c r="AT26" s="2" t="str">
        <f t="shared" si="9"/>
        <v>Lussier, Sylvia</v>
      </c>
      <c r="AU26" s="3" t="s">
        <v>12</v>
      </c>
      <c r="AZ26" s="2">
        <f t="shared" si="10"/>
        <v>0</v>
      </c>
      <c r="BA26" s="3" t="s">
        <v>13</v>
      </c>
      <c r="BF26" s="2">
        <f t="shared" si="11"/>
        <v>0</v>
      </c>
      <c r="BG26" s="3" t="s">
        <v>14</v>
      </c>
      <c r="BL26" s="2">
        <f t="shared" si="12"/>
        <v>0</v>
      </c>
      <c r="BM26" s="3" t="s">
        <v>15</v>
      </c>
      <c r="BR26" s="2">
        <f t="shared" si="13"/>
        <v>0</v>
      </c>
      <c r="BS26" s="2" t="str">
        <f t="shared" si="14"/>
        <v>Lussier, Sylvia</v>
      </c>
      <c r="BT26" s="3" t="s">
        <v>16</v>
      </c>
      <c r="BY26" s="2">
        <f t="shared" si="15"/>
        <v>0</v>
      </c>
      <c r="BZ26" s="3" t="s">
        <v>17</v>
      </c>
      <c r="CE26" s="2">
        <f t="shared" si="16"/>
        <v>0</v>
      </c>
      <c r="CF26" s="3" t="s">
        <v>18</v>
      </c>
      <c r="CI26" s="2">
        <f t="shared" si="17"/>
        <v>0</v>
      </c>
      <c r="CJ26" s="3" t="s">
        <v>19</v>
      </c>
      <c r="CM26" s="2">
        <f t="shared" si="18"/>
        <v>0</v>
      </c>
      <c r="CN26" s="2" t="str">
        <f t="shared" si="19"/>
        <v>Lussier, Sylvia</v>
      </c>
      <c r="CO26" s="3" t="s">
        <v>20</v>
      </c>
      <c r="CR26" s="2">
        <f t="shared" si="20"/>
        <v>0</v>
      </c>
      <c r="CS26" s="3" t="s">
        <v>21</v>
      </c>
      <c r="CV26" s="2">
        <f t="shared" si="21"/>
        <v>0</v>
      </c>
      <c r="CW26" s="3" t="s">
        <v>22</v>
      </c>
      <c r="DJ26" s="2">
        <f t="shared" si="22"/>
        <v>0</v>
      </c>
      <c r="DK26" s="2" t="s">
        <v>23</v>
      </c>
      <c r="DM26" s="2">
        <f t="shared" si="23"/>
        <v>0</v>
      </c>
      <c r="DN26" s="2" t="str">
        <f t="shared" si="24"/>
        <v>Lussier, Sylvia</v>
      </c>
      <c r="DO26" s="3" t="s">
        <v>24</v>
      </c>
      <c r="DP26" s="3">
        <v>8</v>
      </c>
      <c r="EF26" s="2">
        <f t="shared" si="25"/>
        <v>8</v>
      </c>
      <c r="EG26" s="3" t="s">
        <v>41</v>
      </c>
      <c r="EH26" s="3"/>
      <c r="EI26" s="3"/>
      <c r="EJ26" s="3"/>
      <c r="EK26" s="3"/>
      <c r="EL26" s="3"/>
      <c r="EX26" s="2">
        <f t="shared" si="26"/>
        <v>0</v>
      </c>
      <c r="EY26" s="3" t="s">
        <v>43</v>
      </c>
      <c r="FA26" s="2">
        <f t="shared" si="27"/>
        <v>0</v>
      </c>
      <c r="FB26" s="2" t="s">
        <v>44</v>
      </c>
      <c r="FD26" s="2">
        <f t="shared" si="28"/>
        <v>0</v>
      </c>
      <c r="FE26" s="2">
        <f t="shared" si="29"/>
        <v>81.2375</v>
      </c>
      <c r="FF26" s="3" t="str">
        <f t="shared" si="30"/>
        <v>Lussier, Sylvia</v>
      </c>
    </row>
    <row r="27" spans="1:162" ht="12.75">
      <c r="A27" s="1" t="s">
        <v>89</v>
      </c>
      <c r="B27" s="2">
        <f t="shared" si="0"/>
        <v>72.0625</v>
      </c>
      <c r="C27" s="4" t="s">
        <v>2</v>
      </c>
      <c r="E27" s="3">
        <v>5.4</v>
      </c>
      <c r="G27" s="3">
        <v>5.1</v>
      </c>
      <c r="H27" s="2">
        <f t="shared" si="1"/>
        <v>21</v>
      </c>
      <c r="I27" s="2" t="s">
        <v>6</v>
      </c>
      <c r="J27" s="3">
        <v>1</v>
      </c>
      <c r="K27" s="3">
        <v>1.2</v>
      </c>
      <c r="M27" s="3">
        <v>13.7</v>
      </c>
      <c r="N27" s="2">
        <f t="shared" si="2"/>
        <v>19.3125</v>
      </c>
      <c r="O27" s="3" t="s">
        <v>7</v>
      </c>
      <c r="Q27" s="3">
        <v>8.2</v>
      </c>
      <c r="T27" s="2">
        <f t="shared" si="3"/>
        <v>10.25</v>
      </c>
      <c r="U27" s="2" t="str">
        <f t="shared" si="4"/>
        <v>Crowell, Carol</v>
      </c>
      <c r="V27" s="3" t="s">
        <v>8</v>
      </c>
      <c r="X27" s="3">
        <v>8</v>
      </c>
      <c r="AA27" s="2">
        <f t="shared" si="5"/>
        <v>2.5</v>
      </c>
      <c r="AB27" s="3" t="s">
        <v>9</v>
      </c>
      <c r="AG27" s="2">
        <f t="shared" si="6"/>
        <v>0</v>
      </c>
      <c r="AH27" s="3" t="s">
        <v>10</v>
      </c>
      <c r="AM27" s="2">
        <f t="shared" si="7"/>
        <v>0</v>
      </c>
      <c r="AN27" s="3" t="s">
        <v>11</v>
      </c>
      <c r="AS27" s="2">
        <f t="shared" si="8"/>
        <v>0</v>
      </c>
      <c r="AT27" s="2" t="str">
        <f t="shared" si="9"/>
        <v>Crowell, Carol</v>
      </c>
      <c r="AU27" s="3" t="s">
        <v>12</v>
      </c>
      <c r="AZ27" s="2">
        <f t="shared" si="10"/>
        <v>0</v>
      </c>
      <c r="BA27" s="3" t="s">
        <v>13</v>
      </c>
      <c r="BF27" s="2">
        <f t="shared" si="11"/>
        <v>0</v>
      </c>
      <c r="BG27" s="3" t="s">
        <v>14</v>
      </c>
      <c r="BL27" s="2">
        <f t="shared" si="12"/>
        <v>0</v>
      </c>
      <c r="BM27" s="3" t="s">
        <v>15</v>
      </c>
      <c r="BR27" s="2">
        <f t="shared" si="13"/>
        <v>0</v>
      </c>
      <c r="BS27" s="2" t="str">
        <f t="shared" si="14"/>
        <v>Crowell, Carol</v>
      </c>
      <c r="BT27" s="3" t="s">
        <v>16</v>
      </c>
      <c r="BY27" s="2">
        <f t="shared" si="15"/>
        <v>0</v>
      </c>
      <c r="BZ27" s="3" t="s">
        <v>17</v>
      </c>
      <c r="CE27" s="2">
        <f t="shared" si="16"/>
        <v>0</v>
      </c>
      <c r="CF27" s="3" t="s">
        <v>18</v>
      </c>
      <c r="CI27" s="2">
        <f t="shared" si="17"/>
        <v>0</v>
      </c>
      <c r="CJ27" s="3" t="s">
        <v>19</v>
      </c>
      <c r="CM27" s="2">
        <f t="shared" si="18"/>
        <v>0</v>
      </c>
      <c r="CN27" s="2" t="str">
        <f t="shared" si="19"/>
        <v>Crowell, Carol</v>
      </c>
      <c r="CO27" s="3" t="s">
        <v>20</v>
      </c>
      <c r="CR27" s="2">
        <f t="shared" si="20"/>
        <v>0</v>
      </c>
      <c r="CS27" s="3" t="s">
        <v>21</v>
      </c>
      <c r="CV27" s="2">
        <f t="shared" si="21"/>
        <v>0</v>
      </c>
      <c r="CW27" s="3" t="s">
        <v>22</v>
      </c>
      <c r="CX27" s="3">
        <v>10</v>
      </c>
      <c r="DJ27" s="2">
        <f t="shared" si="22"/>
        <v>10</v>
      </c>
      <c r="DK27" s="2" t="s">
        <v>23</v>
      </c>
      <c r="DM27" s="2">
        <f t="shared" si="23"/>
        <v>0</v>
      </c>
      <c r="DN27" s="2" t="str">
        <f t="shared" si="24"/>
        <v>Crowell, Carol</v>
      </c>
      <c r="DO27" s="3" t="s">
        <v>24</v>
      </c>
      <c r="DP27" s="3">
        <v>9</v>
      </c>
      <c r="EF27" s="2">
        <f t="shared" si="25"/>
        <v>9</v>
      </c>
      <c r="EG27" s="3" t="s">
        <v>41</v>
      </c>
      <c r="EH27" s="3"/>
      <c r="EI27" s="3"/>
      <c r="EJ27" s="3"/>
      <c r="EK27" s="3"/>
      <c r="EL27" s="3"/>
      <c r="EX27" s="2">
        <f t="shared" si="26"/>
        <v>0</v>
      </c>
      <c r="EY27" s="3" t="s">
        <v>43</v>
      </c>
      <c r="FA27" s="2">
        <f t="shared" si="27"/>
        <v>0</v>
      </c>
      <c r="FB27" s="2" t="s">
        <v>44</v>
      </c>
      <c r="FD27" s="2">
        <f t="shared" si="28"/>
        <v>0</v>
      </c>
      <c r="FE27" s="2">
        <f t="shared" si="29"/>
        <v>72.0625</v>
      </c>
      <c r="FF27" s="3" t="str">
        <f t="shared" si="30"/>
        <v>Crowell, Carol</v>
      </c>
    </row>
    <row r="28" spans="1:162" ht="12.75">
      <c r="A28" s="1" t="s">
        <v>93</v>
      </c>
      <c r="B28" s="2">
        <f t="shared" si="0"/>
        <v>66.232125</v>
      </c>
      <c r="C28" s="4" t="s">
        <v>2</v>
      </c>
      <c r="H28" s="2">
        <f t="shared" si="1"/>
        <v>0</v>
      </c>
      <c r="I28" s="2" t="s">
        <v>6</v>
      </c>
      <c r="N28" s="2">
        <f t="shared" si="2"/>
        <v>0</v>
      </c>
      <c r="O28" s="3" t="s">
        <v>7</v>
      </c>
      <c r="T28" s="2">
        <f t="shared" si="3"/>
        <v>0</v>
      </c>
      <c r="U28" s="2" t="str">
        <f t="shared" si="4"/>
        <v>Lynch, Linda</v>
      </c>
      <c r="V28" s="3" t="s">
        <v>8</v>
      </c>
      <c r="AA28" s="2">
        <f t="shared" si="5"/>
        <v>0</v>
      </c>
      <c r="AB28" s="3" t="s">
        <v>9</v>
      </c>
      <c r="AG28" s="2">
        <f t="shared" si="6"/>
        <v>0</v>
      </c>
      <c r="AH28" s="3" t="s">
        <v>10</v>
      </c>
      <c r="AI28" s="3">
        <v>3</v>
      </c>
      <c r="AJ28" s="3">
        <v>6.6</v>
      </c>
      <c r="AM28" s="2">
        <f t="shared" si="7"/>
        <v>4.879875</v>
      </c>
      <c r="AN28" s="3" t="s">
        <v>11</v>
      </c>
      <c r="AO28" s="3">
        <v>9</v>
      </c>
      <c r="AP28" s="3">
        <v>8.6</v>
      </c>
      <c r="AS28" s="2">
        <f t="shared" si="8"/>
        <v>6.29475</v>
      </c>
      <c r="AT28" s="2" t="str">
        <f t="shared" si="9"/>
        <v>Lynch, Linda</v>
      </c>
      <c r="AU28" s="3" t="s">
        <v>12</v>
      </c>
      <c r="AV28" s="3">
        <v>4</v>
      </c>
      <c r="AW28" s="3">
        <v>0.8</v>
      </c>
      <c r="AZ28" s="2">
        <f t="shared" si="10"/>
        <v>6.682499999999999</v>
      </c>
      <c r="BA28" s="3" t="s">
        <v>13</v>
      </c>
      <c r="BB28" s="3">
        <v>1</v>
      </c>
      <c r="BC28" s="3">
        <v>10.8</v>
      </c>
      <c r="BF28" s="2">
        <f t="shared" si="11"/>
        <v>8.375</v>
      </c>
      <c r="BG28" s="3" t="s">
        <v>14</v>
      </c>
      <c r="BL28" s="2">
        <f t="shared" si="12"/>
        <v>0</v>
      </c>
      <c r="BM28" s="3" t="s">
        <v>15</v>
      </c>
      <c r="BR28" s="2">
        <f t="shared" si="13"/>
        <v>0</v>
      </c>
      <c r="BS28" s="2" t="str">
        <f t="shared" si="14"/>
        <v>Lynch, Linda</v>
      </c>
      <c r="BT28" s="3" t="s">
        <v>16</v>
      </c>
      <c r="BY28" s="2">
        <f t="shared" si="15"/>
        <v>0</v>
      </c>
      <c r="BZ28" s="3" t="s">
        <v>17</v>
      </c>
      <c r="CE28" s="2">
        <f t="shared" si="16"/>
        <v>0</v>
      </c>
      <c r="CF28" s="3" t="s">
        <v>18</v>
      </c>
      <c r="CI28" s="2">
        <f t="shared" si="17"/>
        <v>0</v>
      </c>
      <c r="CJ28" s="3" t="s">
        <v>19</v>
      </c>
      <c r="CM28" s="2">
        <f t="shared" si="18"/>
        <v>0</v>
      </c>
      <c r="CN28" s="2" t="str">
        <f t="shared" si="19"/>
        <v>Lynch, Linda</v>
      </c>
      <c r="CO28" s="3" t="s">
        <v>20</v>
      </c>
      <c r="CR28" s="2">
        <f t="shared" si="20"/>
        <v>0</v>
      </c>
      <c r="CS28" s="3" t="s">
        <v>21</v>
      </c>
      <c r="CV28" s="2">
        <f t="shared" si="21"/>
        <v>0</v>
      </c>
      <c r="CW28" s="3" t="s">
        <v>22</v>
      </c>
      <c r="CX28" s="3">
        <v>10</v>
      </c>
      <c r="DJ28" s="2">
        <f t="shared" si="22"/>
        <v>10</v>
      </c>
      <c r="DK28" s="2" t="s">
        <v>23</v>
      </c>
      <c r="DL28" s="3">
        <v>30</v>
      </c>
      <c r="DM28" s="2">
        <f t="shared" si="23"/>
        <v>30</v>
      </c>
      <c r="DN28" s="2" t="str">
        <f t="shared" si="24"/>
        <v>Lynch, Linda</v>
      </c>
      <c r="DO28" s="3" t="s">
        <v>24</v>
      </c>
      <c r="EF28" s="2">
        <f t="shared" si="25"/>
        <v>0</v>
      </c>
      <c r="EG28" s="3" t="s">
        <v>41</v>
      </c>
      <c r="EH28" s="3"/>
      <c r="EI28" s="3"/>
      <c r="EJ28" s="3"/>
      <c r="EK28" s="3"/>
      <c r="EL28" s="3"/>
      <c r="EX28" s="2">
        <f t="shared" si="26"/>
        <v>0</v>
      </c>
      <c r="EY28" s="3" t="s">
        <v>43</v>
      </c>
      <c r="FA28" s="2">
        <f t="shared" si="27"/>
        <v>0</v>
      </c>
      <c r="FB28" s="2" t="s">
        <v>44</v>
      </c>
      <c r="FD28" s="2">
        <f t="shared" si="28"/>
        <v>0</v>
      </c>
      <c r="FE28" s="2">
        <f t="shared" si="29"/>
        <v>66.232125</v>
      </c>
      <c r="FF28" s="3" t="str">
        <f t="shared" si="30"/>
        <v>Lynch, Linda</v>
      </c>
    </row>
    <row r="29" spans="1:162" ht="12.75">
      <c r="A29" s="1" t="s">
        <v>98</v>
      </c>
      <c r="B29" s="2">
        <f t="shared" si="0"/>
        <v>65.62825000000001</v>
      </c>
      <c r="C29" s="4" t="s">
        <v>2</v>
      </c>
      <c r="H29" s="2">
        <f t="shared" si="1"/>
        <v>0</v>
      </c>
      <c r="I29" s="2" t="s">
        <v>6</v>
      </c>
      <c r="N29" s="2">
        <f t="shared" si="2"/>
        <v>0</v>
      </c>
      <c r="O29" s="3" t="s">
        <v>7</v>
      </c>
      <c r="T29" s="2">
        <f t="shared" si="3"/>
        <v>0</v>
      </c>
      <c r="U29" s="2" t="str">
        <f t="shared" si="4"/>
        <v>Dauphinee, Dave</v>
      </c>
      <c r="V29" s="3" t="s">
        <v>8</v>
      </c>
      <c r="AA29" s="2">
        <f t="shared" si="5"/>
        <v>0</v>
      </c>
      <c r="AB29" s="3" t="s">
        <v>9</v>
      </c>
      <c r="AG29" s="2">
        <f t="shared" si="6"/>
        <v>0</v>
      </c>
      <c r="AH29" s="3" t="s">
        <v>10</v>
      </c>
      <c r="AI29" s="3">
        <v>7</v>
      </c>
      <c r="AJ29" s="3">
        <v>1.8</v>
      </c>
      <c r="AK29" s="3">
        <v>4</v>
      </c>
      <c r="AL29" s="3">
        <v>7.4</v>
      </c>
      <c r="AM29" s="2">
        <f t="shared" si="7"/>
        <v>16.55225</v>
      </c>
      <c r="AN29" s="3" t="s">
        <v>11</v>
      </c>
      <c r="AO29" s="3">
        <v>8</v>
      </c>
      <c r="AP29" s="3">
        <v>9.6</v>
      </c>
      <c r="AS29" s="2">
        <f t="shared" si="8"/>
        <v>5.676</v>
      </c>
      <c r="AT29" s="2" t="str">
        <f t="shared" si="9"/>
        <v>Dauphinee, Dave</v>
      </c>
      <c r="AU29" s="3" t="s">
        <v>12</v>
      </c>
      <c r="AZ29" s="2">
        <f t="shared" si="10"/>
        <v>0</v>
      </c>
      <c r="BA29" s="3" t="s">
        <v>13</v>
      </c>
      <c r="BF29" s="2">
        <f t="shared" si="11"/>
        <v>0</v>
      </c>
      <c r="BG29" s="3" t="s">
        <v>14</v>
      </c>
      <c r="BH29" s="3">
        <v>7</v>
      </c>
      <c r="BI29" s="3">
        <v>0.8</v>
      </c>
      <c r="BJ29" s="3">
        <v>9</v>
      </c>
      <c r="BK29" s="3">
        <v>5.6</v>
      </c>
      <c r="BL29" s="2">
        <f t="shared" si="12"/>
        <v>16.400000000000002</v>
      </c>
      <c r="BM29" s="3" t="s">
        <v>15</v>
      </c>
      <c r="BR29" s="2">
        <f t="shared" si="13"/>
        <v>0</v>
      </c>
      <c r="BS29" s="2" t="str">
        <f t="shared" si="14"/>
        <v>Dauphinee, Dave</v>
      </c>
      <c r="BT29" s="3" t="s">
        <v>16</v>
      </c>
      <c r="BY29" s="2">
        <f t="shared" si="15"/>
        <v>0</v>
      </c>
      <c r="BZ29" s="3" t="s">
        <v>17</v>
      </c>
      <c r="CE29" s="2">
        <f t="shared" si="16"/>
        <v>0</v>
      </c>
      <c r="CF29" s="3" t="s">
        <v>18</v>
      </c>
      <c r="CI29" s="2">
        <f t="shared" si="17"/>
        <v>0</v>
      </c>
      <c r="CJ29" s="3" t="s">
        <v>19</v>
      </c>
      <c r="CM29" s="2">
        <f t="shared" si="18"/>
        <v>0</v>
      </c>
      <c r="CN29" s="2" t="str">
        <f t="shared" si="19"/>
        <v>Dauphinee, Dave</v>
      </c>
      <c r="CO29" s="3" t="s">
        <v>20</v>
      </c>
      <c r="CR29" s="2">
        <f t="shared" si="20"/>
        <v>0</v>
      </c>
      <c r="CS29" s="3" t="s">
        <v>21</v>
      </c>
      <c r="CV29" s="2">
        <f t="shared" si="21"/>
        <v>0</v>
      </c>
      <c r="CW29" s="3" t="s">
        <v>22</v>
      </c>
      <c r="CX29" s="3">
        <v>10</v>
      </c>
      <c r="DJ29" s="2">
        <f t="shared" si="22"/>
        <v>10</v>
      </c>
      <c r="DK29" s="2" t="s">
        <v>23</v>
      </c>
      <c r="DL29" s="3">
        <v>10</v>
      </c>
      <c r="DM29" s="2">
        <f t="shared" si="23"/>
        <v>10</v>
      </c>
      <c r="DN29" s="2" t="str">
        <f t="shared" si="24"/>
        <v>Dauphinee, Dave</v>
      </c>
      <c r="DO29" s="3" t="s">
        <v>24</v>
      </c>
      <c r="DP29" s="3">
        <v>6</v>
      </c>
      <c r="EF29" s="2">
        <f t="shared" si="25"/>
        <v>6</v>
      </c>
      <c r="EG29" s="3" t="s">
        <v>41</v>
      </c>
      <c r="EH29" s="3"/>
      <c r="EI29" s="3"/>
      <c r="EJ29" s="3"/>
      <c r="EK29" s="3"/>
      <c r="EL29" s="3"/>
      <c r="EW29" s="3">
        <v>1</v>
      </c>
      <c r="EX29" s="2">
        <f t="shared" si="26"/>
        <v>1</v>
      </c>
      <c r="EY29" s="3" t="s">
        <v>43</v>
      </c>
      <c r="FA29" s="2">
        <f t="shared" si="27"/>
        <v>0</v>
      </c>
      <c r="FB29" s="2" t="s">
        <v>44</v>
      </c>
      <c r="FD29" s="2">
        <f t="shared" si="28"/>
        <v>0</v>
      </c>
      <c r="FE29" s="2">
        <f t="shared" si="29"/>
        <v>65.62825000000001</v>
      </c>
      <c r="FF29" s="3" t="str">
        <f t="shared" si="30"/>
        <v>Dauphinee, Dave</v>
      </c>
    </row>
    <row r="30" spans="1:162" ht="12.75">
      <c r="A30" s="1" t="s">
        <v>127</v>
      </c>
      <c r="B30" s="2">
        <f t="shared" si="0"/>
        <v>64.270375</v>
      </c>
      <c r="C30" s="4" t="s">
        <v>2</v>
      </c>
      <c r="H30" s="2">
        <f t="shared" si="1"/>
        <v>0</v>
      </c>
      <c r="I30" s="2" t="s">
        <v>6</v>
      </c>
      <c r="N30" s="2">
        <f t="shared" si="2"/>
        <v>0</v>
      </c>
      <c r="O30" s="3" t="s">
        <v>7</v>
      </c>
      <c r="T30" s="2">
        <f t="shared" si="3"/>
        <v>0</v>
      </c>
      <c r="U30" s="2" t="str">
        <f t="shared" si="4"/>
        <v>Wullschleger, Tre</v>
      </c>
      <c r="V30" s="3" t="s">
        <v>8</v>
      </c>
      <c r="AA30" s="2">
        <f t="shared" si="5"/>
        <v>0</v>
      </c>
      <c r="AB30" s="3" t="s">
        <v>9</v>
      </c>
      <c r="AG30" s="2">
        <f t="shared" si="6"/>
        <v>0</v>
      </c>
      <c r="AH30" s="3" t="s">
        <v>10</v>
      </c>
      <c r="AI30" s="3">
        <v>13</v>
      </c>
      <c r="AJ30" s="3">
        <v>14.8</v>
      </c>
      <c r="AK30" s="3">
        <v>12</v>
      </c>
      <c r="AL30" s="3">
        <v>13.4</v>
      </c>
      <c r="AM30" s="2">
        <f t="shared" si="7"/>
        <v>38.270374999999994</v>
      </c>
      <c r="AN30" s="3" t="s">
        <v>11</v>
      </c>
      <c r="AS30" s="2">
        <f t="shared" si="8"/>
        <v>0</v>
      </c>
      <c r="AT30" s="2" t="str">
        <f t="shared" si="9"/>
        <v>Wullschleger, Tre</v>
      </c>
      <c r="AU30" s="3" t="s">
        <v>12</v>
      </c>
      <c r="AZ30" s="2">
        <f t="shared" si="10"/>
        <v>0</v>
      </c>
      <c r="BA30" s="3" t="s">
        <v>13</v>
      </c>
      <c r="BF30" s="2">
        <f t="shared" si="11"/>
        <v>0</v>
      </c>
      <c r="BG30" s="3" t="s">
        <v>14</v>
      </c>
      <c r="BL30" s="2">
        <f t="shared" si="12"/>
        <v>0</v>
      </c>
      <c r="BM30" s="3" t="s">
        <v>15</v>
      </c>
      <c r="BR30" s="2">
        <f t="shared" si="13"/>
        <v>0</v>
      </c>
      <c r="BS30" s="2" t="str">
        <f t="shared" si="14"/>
        <v>Wullschleger, Tre</v>
      </c>
      <c r="BT30" s="3" t="s">
        <v>16</v>
      </c>
      <c r="BY30" s="2">
        <f t="shared" si="15"/>
        <v>0</v>
      </c>
      <c r="BZ30" s="3" t="s">
        <v>17</v>
      </c>
      <c r="CE30" s="2">
        <f t="shared" si="16"/>
        <v>0</v>
      </c>
      <c r="CF30" s="3" t="s">
        <v>18</v>
      </c>
      <c r="CI30" s="2">
        <f t="shared" si="17"/>
        <v>0</v>
      </c>
      <c r="CJ30" s="3" t="s">
        <v>19</v>
      </c>
      <c r="CM30" s="2">
        <f t="shared" si="18"/>
        <v>0</v>
      </c>
      <c r="CN30" s="2" t="str">
        <f t="shared" si="19"/>
        <v>Wullschleger, Tre</v>
      </c>
      <c r="CO30" s="3" t="s">
        <v>20</v>
      </c>
      <c r="CR30" s="2">
        <f t="shared" si="20"/>
        <v>0</v>
      </c>
      <c r="CS30" s="3" t="s">
        <v>21</v>
      </c>
      <c r="CV30" s="2">
        <f t="shared" si="21"/>
        <v>0</v>
      </c>
      <c r="CW30" s="3" t="s">
        <v>22</v>
      </c>
      <c r="CX30" s="3">
        <v>5</v>
      </c>
      <c r="DJ30" s="2">
        <f t="shared" si="22"/>
        <v>5</v>
      </c>
      <c r="DK30" s="2" t="s">
        <v>23</v>
      </c>
      <c r="DL30" s="3">
        <v>10</v>
      </c>
      <c r="DM30" s="2">
        <f t="shared" si="23"/>
        <v>10</v>
      </c>
      <c r="DN30" s="2" t="str">
        <f t="shared" si="24"/>
        <v>Wullschleger, Tre</v>
      </c>
      <c r="DO30" s="3" t="s">
        <v>24</v>
      </c>
      <c r="DP30" s="3">
        <v>6</v>
      </c>
      <c r="EF30" s="2">
        <f t="shared" si="25"/>
        <v>6</v>
      </c>
      <c r="EG30" s="3" t="s">
        <v>41</v>
      </c>
      <c r="EH30" s="3"/>
      <c r="EI30" s="3"/>
      <c r="EJ30" s="3"/>
      <c r="EK30" s="3"/>
      <c r="EL30" s="3"/>
      <c r="EW30" s="3">
        <v>5</v>
      </c>
      <c r="EX30" s="2">
        <f t="shared" si="26"/>
        <v>5</v>
      </c>
      <c r="EY30" s="3" t="s">
        <v>43</v>
      </c>
      <c r="FA30" s="2">
        <f t="shared" si="27"/>
        <v>0</v>
      </c>
      <c r="FB30" s="2" t="s">
        <v>44</v>
      </c>
      <c r="FD30" s="2">
        <f t="shared" si="28"/>
        <v>0</v>
      </c>
      <c r="FE30" s="2">
        <f t="shared" si="29"/>
        <v>64.270375</v>
      </c>
      <c r="FF30" s="3" t="str">
        <f t="shared" si="30"/>
        <v>Wullschleger, Tre</v>
      </c>
    </row>
    <row r="31" spans="1:162" ht="12.75">
      <c r="A31" s="1" t="s">
        <v>66</v>
      </c>
      <c r="B31" s="2">
        <f t="shared" si="0"/>
        <v>62.425</v>
      </c>
      <c r="C31" s="4" t="s">
        <v>2</v>
      </c>
      <c r="E31" s="3">
        <v>2.4</v>
      </c>
      <c r="H31" s="2">
        <f t="shared" si="1"/>
        <v>4.8</v>
      </c>
      <c r="I31" s="2" t="s">
        <v>6</v>
      </c>
      <c r="N31" s="2">
        <f t="shared" si="2"/>
        <v>0</v>
      </c>
      <c r="O31" s="3" t="s">
        <v>7</v>
      </c>
      <c r="T31" s="2">
        <f t="shared" si="3"/>
        <v>0</v>
      </c>
      <c r="U31" s="2" t="str">
        <f t="shared" si="4"/>
        <v>Lindley, Doug</v>
      </c>
      <c r="V31" s="3" t="s">
        <v>8</v>
      </c>
      <c r="W31" s="3">
        <v>3</v>
      </c>
      <c r="X31" s="3">
        <v>2.8</v>
      </c>
      <c r="AA31" s="2">
        <f t="shared" si="5"/>
        <v>15.875</v>
      </c>
      <c r="AB31" s="3" t="s">
        <v>9</v>
      </c>
      <c r="AC31" s="3">
        <v>1</v>
      </c>
      <c r="AD31" s="3">
        <v>2.8</v>
      </c>
      <c r="AF31" s="3">
        <v>8</v>
      </c>
      <c r="AG31" s="2">
        <f t="shared" si="6"/>
        <v>16.75</v>
      </c>
      <c r="AH31" s="3" t="s">
        <v>10</v>
      </c>
      <c r="AM31" s="2">
        <f t="shared" si="7"/>
        <v>0</v>
      </c>
      <c r="AN31" s="3" t="s">
        <v>11</v>
      </c>
      <c r="AS31" s="2">
        <f t="shared" si="8"/>
        <v>0</v>
      </c>
      <c r="AT31" s="2" t="str">
        <f t="shared" si="9"/>
        <v>Lindley, Doug</v>
      </c>
      <c r="AU31" s="3" t="s">
        <v>12</v>
      </c>
      <c r="AZ31" s="2">
        <f t="shared" si="10"/>
        <v>0</v>
      </c>
      <c r="BA31" s="3" t="s">
        <v>13</v>
      </c>
      <c r="BF31" s="2">
        <f t="shared" si="11"/>
        <v>0</v>
      </c>
      <c r="BG31" s="3" t="s">
        <v>14</v>
      </c>
      <c r="BL31" s="2">
        <f t="shared" si="12"/>
        <v>0</v>
      </c>
      <c r="BM31" s="3" t="s">
        <v>15</v>
      </c>
      <c r="BR31" s="2">
        <f t="shared" si="13"/>
        <v>0</v>
      </c>
      <c r="BS31" s="2" t="str">
        <f t="shared" si="14"/>
        <v>Lindley, Doug</v>
      </c>
      <c r="BT31" s="3" t="s">
        <v>16</v>
      </c>
      <c r="BY31" s="2">
        <f t="shared" si="15"/>
        <v>0</v>
      </c>
      <c r="BZ31" s="3" t="s">
        <v>17</v>
      </c>
      <c r="CE31" s="2">
        <f t="shared" si="16"/>
        <v>0</v>
      </c>
      <c r="CF31" s="3" t="s">
        <v>18</v>
      </c>
      <c r="CI31" s="2">
        <f t="shared" si="17"/>
        <v>0</v>
      </c>
      <c r="CJ31" s="3" t="s">
        <v>19</v>
      </c>
      <c r="CM31" s="2">
        <f t="shared" si="18"/>
        <v>0</v>
      </c>
      <c r="CN31" s="2" t="str">
        <f t="shared" si="19"/>
        <v>Lindley, Doug</v>
      </c>
      <c r="CO31" s="3" t="s">
        <v>20</v>
      </c>
      <c r="CR31" s="2">
        <f t="shared" si="20"/>
        <v>0</v>
      </c>
      <c r="CS31" s="3" t="s">
        <v>21</v>
      </c>
      <c r="CV31" s="2">
        <f t="shared" si="21"/>
        <v>0</v>
      </c>
      <c r="CW31" s="3" t="s">
        <v>22</v>
      </c>
      <c r="CX31" s="3">
        <v>15</v>
      </c>
      <c r="DJ31" s="2">
        <f t="shared" si="22"/>
        <v>15</v>
      </c>
      <c r="DK31" s="2" t="s">
        <v>23</v>
      </c>
      <c r="DL31" s="3">
        <v>10</v>
      </c>
      <c r="DM31" s="2">
        <f t="shared" si="23"/>
        <v>10</v>
      </c>
      <c r="DN31" s="2" t="str">
        <f t="shared" si="24"/>
        <v>Lindley, Doug</v>
      </c>
      <c r="DO31" s="3" t="s">
        <v>24</v>
      </c>
      <c r="EF31" s="2">
        <f t="shared" si="25"/>
        <v>0</v>
      </c>
      <c r="EG31" s="3" t="s">
        <v>41</v>
      </c>
      <c r="EH31" s="3"/>
      <c r="EI31" s="3"/>
      <c r="EJ31" s="3"/>
      <c r="EK31" s="3"/>
      <c r="EL31" s="3"/>
      <c r="EX31" s="2">
        <f t="shared" si="26"/>
        <v>0</v>
      </c>
      <c r="EY31" s="3" t="s">
        <v>43</v>
      </c>
      <c r="FA31" s="2">
        <f t="shared" si="27"/>
        <v>0</v>
      </c>
      <c r="FB31" s="2" t="s">
        <v>44</v>
      </c>
      <c r="FD31" s="2">
        <f t="shared" si="28"/>
        <v>0</v>
      </c>
      <c r="FE31" s="2">
        <f t="shared" si="29"/>
        <v>62.425</v>
      </c>
      <c r="FF31" s="3" t="str">
        <f t="shared" si="30"/>
        <v>Lindley, Doug</v>
      </c>
    </row>
    <row r="32" spans="1:162" ht="12.75">
      <c r="A32" s="1" t="s">
        <v>87</v>
      </c>
      <c r="B32" s="2">
        <f t="shared" si="0"/>
        <v>56.69375</v>
      </c>
      <c r="C32" s="4" t="s">
        <v>2</v>
      </c>
      <c r="E32" s="3">
        <v>7.3</v>
      </c>
      <c r="G32" s="3">
        <v>7</v>
      </c>
      <c r="H32" s="2">
        <f t="shared" si="1"/>
        <v>28.6</v>
      </c>
      <c r="I32" s="2" t="s">
        <v>6</v>
      </c>
      <c r="K32" s="3">
        <v>4.4</v>
      </c>
      <c r="M32" s="3">
        <v>3.1</v>
      </c>
      <c r="N32" s="2">
        <f t="shared" si="2"/>
        <v>4.6875</v>
      </c>
      <c r="O32" s="3" t="s">
        <v>7</v>
      </c>
      <c r="T32" s="2">
        <f t="shared" si="3"/>
        <v>0</v>
      </c>
      <c r="U32" s="2" t="str">
        <f t="shared" si="4"/>
        <v>Davidson, Beth</v>
      </c>
      <c r="V32" s="3" t="s">
        <v>8</v>
      </c>
      <c r="X32" s="3">
        <v>12.3</v>
      </c>
      <c r="AA32" s="2">
        <f t="shared" si="5"/>
        <v>3.84375</v>
      </c>
      <c r="AB32" s="3" t="s">
        <v>9</v>
      </c>
      <c r="AC32" s="3">
        <v>1</v>
      </c>
      <c r="AD32" s="3">
        <v>0.1</v>
      </c>
      <c r="AF32" s="3">
        <v>15.2</v>
      </c>
      <c r="AG32" s="2">
        <f t="shared" si="6"/>
        <v>19.5625</v>
      </c>
      <c r="AH32" s="3" t="s">
        <v>10</v>
      </c>
      <c r="AM32" s="2">
        <f t="shared" si="7"/>
        <v>0</v>
      </c>
      <c r="AN32" s="3" t="s">
        <v>11</v>
      </c>
      <c r="AS32" s="2">
        <f t="shared" si="8"/>
        <v>0</v>
      </c>
      <c r="AT32" s="2" t="str">
        <f t="shared" si="9"/>
        <v>Davidson, Beth</v>
      </c>
      <c r="AU32" s="3" t="s">
        <v>12</v>
      </c>
      <c r="AZ32" s="2">
        <f t="shared" si="10"/>
        <v>0</v>
      </c>
      <c r="BA32" s="3" t="s">
        <v>13</v>
      </c>
      <c r="BF32" s="2">
        <f t="shared" si="11"/>
        <v>0</v>
      </c>
      <c r="BG32" s="3" t="s">
        <v>14</v>
      </c>
      <c r="BL32" s="2">
        <f t="shared" si="12"/>
        <v>0</v>
      </c>
      <c r="BM32" s="3" t="s">
        <v>15</v>
      </c>
      <c r="BR32" s="2">
        <f t="shared" si="13"/>
        <v>0</v>
      </c>
      <c r="BS32" s="2" t="str">
        <f t="shared" si="14"/>
        <v>Davidson, Beth</v>
      </c>
      <c r="BT32" s="3" t="s">
        <v>16</v>
      </c>
      <c r="BY32" s="2">
        <f t="shared" si="15"/>
        <v>0</v>
      </c>
      <c r="BZ32" s="3" t="s">
        <v>17</v>
      </c>
      <c r="CE32" s="2">
        <f t="shared" si="16"/>
        <v>0</v>
      </c>
      <c r="CF32" s="3" t="s">
        <v>18</v>
      </c>
      <c r="CI32" s="2">
        <f t="shared" si="17"/>
        <v>0</v>
      </c>
      <c r="CJ32" s="3" t="s">
        <v>19</v>
      </c>
      <c r="CM32" s="2">
        <f t="shared" si="18"/>
        <v>0</v>
      </c>
      <c r="CN32" s="2" t="str">
        <f t="shared" si="19"/>
        <v>Davidson, Beth</v>
      </c>
      <c r="CO32" s="3" t="s">
        <v>20</v>
      </c>
      <c r="CR32" s="2">
        <f t="shared" si="20"/>
        <v>0</v>
      </c>
      <c r="CS32" s="3" t="s">
        <v>21</v>
      </c>
      <c r="CV32" s="2">
        <f t="shared" si="21"/>
        <v>0</v>
      </c>
      <c r="CW32" s="3" t="s">
        <v>22</v>
      </c>
      <c r="DJ32" s="2">
        <f t="shared" si="22"/>
        <v>0</v>
      </c>
      <c r="DK32" s="2" t="s">
        <v>23</v>
      </c>
      <c r="DM32" s="2">
        <f t="shared" si="23"/>
        <v>0</v>
      </c>
      <c r="DN32" s="2" t="str">
        <f t="shared" si="24"/>
        <v>Davidson, Beth</v>
      </c>
      <c r="DO32" s="3" t="s">
        <v>24</v>
      </c>
      <c r="EF32" s="2">
        <f t="shared" si="25"/>
        <v>0</v>
      </c>
      <c r="EG32" s="3" t="s">
        <v>41</v>
      </c>
      <c r="EH32" s="3"/>
      <c r="EI32" s="3"/>
      <c r="EJ32" s="3"/>
      <c r="EK32" s="3"/>
      <c r="EL32" s="3"/>
      <c r="EX32" s="2">
        <f t="shared" si="26"/>
        <v>0</v>
      </c>
      <c r="EY32" s="3" t="s">
        <v>43</v>
      </c>
      <c r="FA32" s="2">
        <f t="shared" si="27"/>
        <v>0</v>
      </c>
      <c r="FB32" s="2" t="s">
        <v>44</v>
      </c>
      <c r="FD32" s="2">
        <f t="shared" si="28"/>
        <v>0</v>
      </c>
      <c r="FE32" s="2">
        <f t="shared" si="29"/>
        <v>56.69375</v>
      </c>
      <c r="FF32" s="3" t="str">
        <f t="shared" si="30"/>
        <v>Davidson, Beth</v>
      </c>
    </row>
    <row r="33" spans="1:162" ht="12.75">
      <c r="A33" s="1" t="s">
        <v>88</v>
      </c>
      <c r="B33" s="2">
        <f t="shared" si="0"/>
        <v>56.3125</v>
      </c>
      <c r="C33" s="4" t="s">
        <v>2</v>
      </c>
      <c r="E33" s="3">
        <v>6.3</v>
      </c>
      <c r="G33" s="3">
        <v>6.2</v>
      </c>
      <c r="H33" s="2">
        <f t="shared" si="1"/>
        <v>25</v>
      </c>
      <c r="I33" s="2" t="s">
        <v>6</v>
      </c>
      <c r="J33" s="3">
        <v>1</v>
      </c>
      <c r="K33" s="3">
        <v>0.5</v>
      </c>
      <c r="N33" s="2">
        <f t="shared" si="2"/>
        <v>10.3125</v>
      </c>
      <c r="O33" s="3" t="s">
        <v>7</v>
      </c>
      <c r="Q33" s="3">
        <v>5.6</v>
      </c>
      <c r="S33" s="3">
        <v>4.7</v>
      </c>
      <c r="T33" s="2">
        <f t="shared" si="3"/>
        <v>12.875</v>
      </c>
      <c r="U33" s="2" t="str">
        <f t="shared" si="4"/>
        <v>Johnson, Brenda</v>
      </c>
      <c r="V33" s="3" t="s">
        <v>8</v>
      </c>
      <c r="AA33" s="2">
        <f t="shared" si="5"/>
        <v>0</v>
      </c>
      <c r="AB33" s="3" t="s">
        <v>9</v>
      </c>
      <c r="AD33" s="3">
        <v>13</v>
      </c>
      <c r="AG33" s="2">
        <f t="shared" si="6"/>
        <v>8.125</v>
      </c>
      <c r="AH33" s="3" t="s">
        <v>10</v>
      </c>
      <c r="AM33" s="2">
        <f t="shared" si="7"/>
        <v>0</v>
      </c>
      <c r="AN33" s="3" t="s">
        <v>11</v>
      </c>
      <c r="AS33" s="2">
        <f t="shared" si="8"/>
        <v>0</v>
      </c>
      <c r="AT33" s="2" t="str">
        <f t="shared" si="9"/>
        <v>Johnson, Brenda</v>
      </c>
      <c r="AU33" s="3" t="s">
        <v>12</v>
      </c>
      <c r="AZ33" s="2">
        <f t="shared" si="10"/>
        <v>0</v>
      </c>
      <c r="BA33" s="3" t="s">
        <v>13</v>
      </c>
      <c r="BF33" s="2">
        <f t="shared" si="11"/>
        <v>0</v>
      </c>
      <c r="BG33" s="3" t="s">
        <v>14</v>
      </c>
      <c r="BL33" s="2">
        <f t="shared" si="12"/>
        <v>0</v>
      </c>
      <c r="BM33" s="3" t="s">
        <v>15</v>
      </c>
      <c r="BR33" s="2">
        <f t="shared" si="13"/>
        <v>0</v>
      </c>
      <c r="BS33" s="2" t="str">
        <f t="shared" si="14"/>
        <v>Johnson, Brenda</v>
      </c>
      <c r="BT33" s="3" t="s">
        <v>16</v>
      </c>
      <c r="BY33" s="2">
        <f t="shared" si="15"/>
        <v>0</v>
      </c>
      <c r="BZ33" s="3" t="s">
        <v>17</v>
      </c>
      <c r="CE33" s="2">
        <f t="shared" si="16"/>
        <v>0</v>
      </c>
      <c r="CF33" s="3" t="s">
        <v>18</v>
      </c>
      <c r="CI33" s="2">
        <f t="shared" si="17"/>
        <v>0</v>
      </c>
      <c r="CJ33" s="3" t="s">
        <v>19</v>
      </c>
      <c r="CM33" s="2">
        <f t="shared" si="18"/>
        <v>0</v>
      </c>
      <c r="CN33" s="2" t="str">
        <f t="shared" si="19"/>
        <v>Johnson, Brenda</v>
      </c>
      <c r="CO33" s="3" t="s">
        <v>20</v>
      </c>
      <c r="CR33" s="2">
        <f t="shared" si="20"/>
        <v>0</v>
      </c>
      <c r="CS33" s="3" t="s">
        <v>21</v>
      </c>
      <c r="CV33" s="2">
        <f t="shared" si="21"/>
        <v>0</v>
      </c>
      <c r="CW33" s="3" t="s">
        <v>22</v>
      </c>
      <c r="DJ33" s="2">
        <f t="shared" si="22"/>
        <v>0</v>
      </c>
      <c r="DK33" s="2" t="s">
        <v>23</v>
      </c>
      <c r="DM33" s="2">
        <f t="shared" si="23"/>
        <v>0</v>
      </c>
      <c r="DN33" s="2" t="str">
        <f t="shared" si="24"/>
        <v>Johnson, Brenda</v>
      </c>
      <c r="DO33" s="3" t="s">
        <v>24</v>
      </c>
      <c r="EF33" s="2">
        <f t="shared" si="25"/>
        <v>0</v>
      </c>
      <c r="EG33" s="3" t="s">
        <v>41</v>
      </c>
      <c r="EH33" s="3"/>
      <c r="EI33" s="3"/>
      <c r="EJ33" s="3"/>
      <c r="EK33" s="3"/>
      <c r="EL33" s="3"/>
      <c r="EX33" s="2">
        <f t="shared" si="26"/>
        <v>0</v>
      </c>
      <c r="EY33" s="3" t="s">
        <v>43</v>
      </c>
      <c r="FA33" s="2">
        <f t="shared" si="27"/>
        <v>0</v>
      </c>
      <c r="FB33" s="2" t="s">
        <v>44</v>
      </c>
      <c r="FD33" s="2">
        <f t="shared" si="28"/>
        <v>0</v>
      </c>
      <c r="FE33" s="2">
        <f t="shared" si="29"/>
        <v>56.3125</v>
      </c>
      <c r="FF33" s="3" t="str">
        <f t="shared" si="30"/>
        <v>Johnson, Brenda</v>
      </c>
    </row>
    <row r="34" spans="1:162" ht="12.75">
      <c r="A34" s="1" t="s">
        <v>125</v>
      </c>
      <c r="B34" s="2">
        <f aca="true" t="shared" si="31" ref="B34:B65">SUM(FE34)</f>
        <v>54.56</v>
      </c>
      <c r="C34" s="4" t="s">
        <v>2</v>
      </c>
      <c r="H34" s="2">
        <f aca="true" t="shared" si="32" ref="H34:H65">SUM(D34*16+E34+F34*16+G34)/16*32</f>
        <v>0</v>
      </c>
      <c r="I34" s="2" t="s">
        <v>6</v>
      </c>
      <c r="N34" s="2">
        <f aca="true" t="shared" si="33" ref="N34:N65">SUM(J34*16+K34+L34*16+M34)/16*10</f>
        <v>0</v>
      </c>
      <c r="O34" s="3" t="s">
        <v>7</v>
      </c>
      <c r="T34" s="2">
        <f aca="true" t="shared" si="34" ref="T34:T65">SUM(P34*16+Q34+R34*16+S34)/16*20</f>
        <v>0</v>
      </c>
      <c r="U34" s="2" t="str">
        <f aca="true" t="shared" si="35" ref="U34:U65">A34</f>
        <v>Stolte, Patti</v>
      </c>
      <c r="V34" s="3" t="s">
        <v>8</v>
      </c>
      <c r="AA34" s="2">
        <f aca="true" t="shared" si="36" ref="AA34:AA65">SUM(W34*16+X34+Y34*16+Z34)/16*5</f>
        <v>0</v>
      </c>
      <c r="AB34" s="3" t="s">
        <v>9</v>
      </c>
      <c r="AG34" s="2">
        <f aca="true" t="shared" si="37" ref="AG34:AG65">SUM(AC34*16+AD34+AE34*16+AF34)/16*10</f>
        <v>0</v>
      </c>
      <c r="AH34" s="3" t="s">
        <v>10</v>
      </c>
      <c r="AM34" s="2">
        <f aca="true" t="shared" si="38" ref="AM34:AM65">SUM(AI34*16+AJ34+AK34*16+AL34)/16*1.43</f>
        <v>0</v>
      </c>
      <c r="AN34" s="3" t="s">
        <v>11</v>
      </c>
      <c r="AS34" s="2">
        <f aca="true" t="shared" si="39" ref="AS34:AS65">SUM(AO34*16+AP34+AQ34*16+AR34)/16*0.66</f>
        <v>0</v>
      </c>
      <c r="AT34" s="2" t="str">
        <f aca="true" t="shared" si="40" ref="AT34:AT65">A34</f>
        <v>Stolte, Patti</v>
      </c>
      <c r="AU34" s="3" t="s">
        <v>12</v>
      </c>
      <c r="AV34" s="3">
        <v>4</v>
      </c>
      <c r="AW34" s="3">
        <v>10.4</v>
      </c>
      <c r="AX34" s="3">
        <v>4</v>
      </c>
      <c r="AY34" s="3">
        <v>12</v>
      </c>
      <c r="AZ34" s="2">
        <f aca="true" t="shared" si="41" ref="AZ34:AZ65">SUM(AV34*16+AW34+AX34*16+AY34)/16*1.65</f>
        <v>15.51</v>
      </c>
      <c r="BA34" s="3" t="s">
        <v>13</v>
      </c>
      <c r="BF34" s="2">
        <f aca="true" t="shared" si="42" ref="BF34:BF65">SUM(BB34*16+BC34+BD34*16+BE34)/16*5</f>
        <v>0</v>
      </c>
      <c r="BG34" s="3" t="s">
        <v>14</v>
      </c>
      <c r="BH34" s="3">
        <v>6</v>
      </c>
      <c r="BI34" s="3">
        <v>0.8</v>
      </c>
      <c r="BL34" s="2">
        <f aca="true" t="shared" si="43" ref="BL34:BL65">SUM(BH34*16+BI34+BJ34*16+BK34)/16*1</f>
        <v>6.05</v>
      </c>
      <c r="BM34" s="3" t="s">
        <v>15</v>
      </c>
      <c r="BR34" s="2">
        <f aca="true" t="shared" si="44" ref="BR34:BR65">SUM(BN34*16+BO34+BP34*16+BQ34)/16*10</f>
        <v>0</v>
      </c>
      <c r="BS34" s="2" t="str">
        <f aca="true" t="shared" si="45" ref="BS34:BS65">A34</f>
        <v>Stolte, Patti</v>
      </c>
      <c r="BT34" s="3" t="s">
        <v>16</v>
      </c>
      <c r="BY34" s="2">
        <f aca="true" t="shared" si="46" ref="BY34:BY65">SUM(BU34*16+BV34+BW34*16+BX34)/16*2.66</f>
        <v>0</v>
      </c>
      <c r="BZ34" s="3" t="s">
        <v>17</v>
      </c>
      <c r="CE34" s="2">
        <f aca="true" t="shared" si="47" ref="CE34:CE65">SUM(CA34*16+CB34+CC34*16+CD34)/16*0.84</f>
        <v>0</v>
      </c>
      <c r="CF34" s="3" t="s">
        <v>18</v>
      </c>
      <c r="CI34" s="2">
        <f aca="true" t="shared" si="48" ref="CI34:CI65">SUM(CG34:CH34)*0.2</f>
        <v>0</v>
      </c>
      <c r="CJ34" s="3" t="s">
        <v>19</v>
      </c>
      <c r="CM34" s="2">
        <f aca="true" t="shared" si="49" ref="CM34:CM65">SUM(CK34:CL34)*0.04</f>
        <v>0</v>
      </c>
      <c r="CN34" s="2" t="str">
        <f aca="true" t="shared" si="50" ref="CN34:CN65">A34</f>
        <v>Stolte, Patti</v>
      </c>
      <c r="CO34" s="3" t="s">
        <v>20</v>
      </c>
      <c r="CR34" s="2">
        <f aca="true" t="shared" si="51" ref="CR34:CR65">SUM(CP34:CQ34)*0.1</f>
        <v>0</v>
      </c>
      <c r="CS34" s="3" t="s">
        <v>21</v>
      </c>
      <c r="CV34" s="2">
        <f aca="true" t="shared" si="52" ref="CV34:CV65">SUM(CT34:CU34)*0.1</f>
        <v>0</v>
      </c>
      <c r="CW34" s="3" t="s">
        <v>22</v>
      </c>
      <c r="CX34" s="3">
        <v>10</v>
      </c>
      <c r="DJ34" s="2">
        <f aca="true" t="shared" si="53" ref="DJ34:DJ65">SUM(CX34:DI34)</f>
        <v>10</v>
      </c>
      <c r="DK34" s="2" t="s">
        <v>23</v>
      </c>
      <c r="DL34" s="3">
        <v>20</v>
      </c>
      <c r="DM34" s="2">
        <f aca="true" t="shared" si="54" ref="DM34:DM65">SUM(DL34)</f>
        <v>20</v>
      </c>
      <c r="DN34" s="2" t="str">
        <f aca="true" t="shared" si="55" ref="DN34:DN65">A34</f>
        <v>Stolte, Patti</v>
      </c>
      <c r="DO34" s="3" t="s">
        <v>24</v>
      </c>
      <c r="EF34" s="2">
        <f aca="true" t="shared" si="56" ref="EF34:EF65">SUM(DP34:EE34)</f>
        <v>0</v>
      </c>
      <c r="EG34" s="3" t="s">
        <v>41</v>
      </c>
      <c r="EH34" s="3"/>
      <c r="EI34" s="3"/>
      <c r="EJ34" s="3"/>
      <c r="EK34" s="3"/>
      <c r="EL34" s="3"/>
      <c r="EW34" s="3">
        <v>3</v>
      </c>
      <c r="EX34" s="2">
        <f aca="true" t="shared" si="57" ref="EX34:EX65">SUM(EH34:EW34)</f>
        <v>3</v>
      </c>
      <c r="EY34" s="3" t="s">
        <v>43</v>
      </c>
      <c r="FA34" s="2">
        <f aca="true" t="shared" si="58" ref="FA34:FA65">SUM(EZ34:EZ34)</f>
        <v>0</v>
      </c>
      <c r="FB34" s="2" t="s">
        <v>44</v>
      </c>
      <c r="FD34" s="2">
        <f aca="true" t="shared" si="59" ref="FD34:FD65">SUM(FC34:FC34)</f>
        <v>0</v>
      </c>
      <c r="FE34" s="2">
        <f aca="true" t="shared" si="60" ref="FE34:FE65">SUM(H34+N34+T34+AA34+AG34+AM34+AS34+AZ34+BF34+BL34+BR34+BY34+CE34+CI34+CM34+CR34+CV34+DJ34+DM34+EF34+EX34+FA34+FD34)</f>
        <v>54.56</v>
      </c>
      <c r="FF34" s="3" t="str">
        <f aca="true" t="shared" si="61" ref="FF34:FF65">A34</f>
        <v>Stolte, Patti</v>
      </c>
    </row>
    <row r="35" spans="1:162" ht="12.75">
      <c r="A35" s="1" t="s">
        <v>120</v>
      </c>
      <c r="B35" s="2">
        <f t="shared" si="31"/>
        <v>47.125</v>
      </c>
      <c r="C35" s="4" t="s">
        <v>2</v>
      </c>
      <c r="H35" s="2">
        <f t="shared" si="32"/>
        <v>0</v>
      </c>
      <c r="I35" s="2" t="s">
        <v>6</v>
      </c>
      <c r="N35" s="2">
        <f t="shared" si="33"/>
        <v>0</v>
      </c>
      <c r="O35" s="3" t="s">
        <v>7</v>
      </c>
      <c r="T35" s="2">
        <f t="shared" si="34"/>
        <v>0</v>
      </c>
      <c r="U35" s="2" t="str">
        <f t="shared" si="35"/>
        <v>Ryder, Chris</v>
      </c>
      <c r="V35" s="3" t="s">
        <v>8</v>
      </c>
      <c r="AA35" s="2">
        <f t="shared" si="36"/>
        <v>0</v>
      </c>
      <c r="AB35" s="3" t="s">
        <v>9</v>
      </c>
      <c r="AG35" s="2">
        <f t="shared" si="37"/>
        <v>0</v>
      </c>
      <c r="AH35" s="3" t="s">
        <v>10</v>
      </c>
      <c r="AM35" s="2">
        <f t="shared" si="38"/>
        <v>0</v>
      </c>
      <c r="AN35" s="3" t="s">
        <v>11</v>
      </c>
      <c r="AS35" s="2">
        <f t="shared" si="39"/>
        <v>0</v>
      </c>
      <c r="AT35" s="2" t="str">
        <f t="shared" si="40"/>
        <v>Ryder, Chris</v>
      </c>
      <c r="AU35" s="3" t="s">
        <v>12</v>
      </c>
      <c r="AZ35" s="2">
        <f t="shared" si="41"/>
        <v>0</v>
      </c>
      <c r="BA35" s="3" t="s">
        <v>13</v>
      </c>
      <c r="BF35" s="2">
        <f t="shared" si="42"/>
        <v>0</v>
      </c>
      <c r="BG35" s="3" t="s">
        <v>14</v>
      </c>
      <c r="BL35" s="2">
        <f t="shared" si="43"/>
        <v>0</v>
      </c>
      <c r="BM35" s="3" t="s">
        <v>15</v>
      </c>
      <c r="BN35" s="3">
        <v>1</v>
      </c>
      <c r="BO35" s="3">
        <v>14.6</v>
      </c>
      <c r="BP35" s="3">
        <v>1</v>
      </c>
      <c r="BQ35" s="3">
        <v>4.8</v>
      </c>
      <c r="BR35" s="2">
        <f t="shared" si="44"/>
        <v>32.125</v>
      </c>
      <c r="BS35" s="2" t="str">
        <f t="shared" si="45"/>
        <v>Ryder, Chris</v>
      </c>
      <c r="BT35" s="3" t="s">
        <v>16</v>
      </c>
      <c r="BY35" s="2">
        <f t="shared" si="46"/>
        <v>0</v>
      </c>
      <c r="BZ35" s="3" t="s">
        <v>17</v>
      </c>
      <c r="CE35" s="2">
        <f t="shared" si="47"/>
        <v>0</v>
      </c>
      <c r="CF35" s="3" t="s">
        <v>18</v>
      </c>
      <c r="CI35" s="2">
        <f t="shared" si="48"/>
        <v>0</v>
      </c>
      <c r="CJ35" s="3" t="s">
        <v>19</v>
      </c>
      <c r="CM35" s="2">
        <f t="shared" si="49"/>
        <v>0</v>
      </c>
      <c r="CN35" s="2" t="str">
        <f t="shared" si="50"/>
        <v>Ryder, Chris</v>
      </c>
      <c r="CO35" s="3" t="s">
        <v>20</v>
      </c>
      <c r="CR35" s="2">
        <f t="shared" si="51"/>
        <v>0</v>
      </c>
      <c r="CS35" s="3" t="s">
        <v>21</v>
      </c>
      <c r="CV35" s="2">
        <f t="shared" si="52"/>
        <v>0</v>
      </c>
      <c r="CW35" s="3" t="s">
        <v>22</v>
      </c>
      <c r="CX35" s="3">
        <v>5</v>
      </c>
      <c r="DJ35" s="2">
        <f t="shared" si="53"/>
        <v>5</v>
      </c>
      <c r="DK35" s="2" t="s">
        <v>23</v>
      </c>
      <c r="DL35" s="3">
        <v>10</v>
      </c>
      <c r="DM35" s="2">
        <f t="shared" si="54"/>
        <v>10</v>
      </c>
      <c r="DN35" s="2" t="str">
        <f t="shared" si="55"/>
        <v>Ryder, Chris</v>
      </c>
      <c r="DO35" s="3" t="s">
        <v>24</v>
      </c>
      <c r="EF35" s="2">
        <f t="shared" si="56"/>
        <v>0</v>
      </c>
      <c r="EG35" s="3" t="s">
        <v>41</v>
      </c>
      <c r="EH35" s="3"/>
      <c r="EI35" s="3"/>
      <c r="EJ35" s="3"/>
      <c r="EK35" s="3"/>
      <c r="EL35" s="3"/>
      <c r="EX35" s="2">
        <f t="shared" si="57"/>
        <v>0</v>
      </c>
      <c r="EY35" s="3" t="s">
        <v>43</v>
      </c>
      <c r="FA35" s="2">
        <f t="shared" si="58"/>
        <v>0</v>
      </c>
      <c r="FB35" s="2" t="s">
        <v>44</v>
      </c>
      <c r="FD35" s="2">
        <f t="shared" si="59"/>
        <v>0</v>
      </c>
      <c r="FE35" s="2">
        <f t="shared" si="60"/>
        <v>47.125</v>
      </c>
      <c r="FF35" s="3" t="str">
        <f t="shared" si="61"/>
        <v>Ryder, Chris</v>
      </c>
    </row>
    <row r="36" spans="1:162" ht="12.75">
      <c r="A36" s="1" t="s">
        <v>109</v>
      </c>
      <c r="B36" s="2">
        <f t="shared" si="31"/>
        <v>36.351749999999996</v>
      </c>
      <c r="C36" s="4" t="s">
        <v>2</v>
      </c>
      <c r="H36" s="2">
        <f t="shared" si="32"/>
        <v>0</v>
      </c>
      <c r="I36" s="2" t="s">
        <v>6</v>
      </c>
      <c r="N36" s="2">
        <f t="shared" si="33"/>
        <v>0</v>
      </c>
      <c r="O36" s="3" t="s">
        <v>7</v>
      </c>
      <c r="T36" s="2">
        <f t="shared" si="34"/>
        <v>0</v>
      </c>
      <c r="U36" s="2" t="str">
        <f t="shared" si="35"/>
        <v>Nicholson, Sam</v>
      </c>
      <c r="V36" s="3" t="s">
        <v>8</v>
      </c>
      <c r="AA36" s="2">
        <f t="shared" si="36"/>
        <v>0</v>
      </c>
      <c r="AB36" s="3" t="s">
        <v>9</v>
      </c>
      <c r="AG36" s="2">
        <f t="shared" si="37"/>
        <v>0</v>
      </c>
      <c r="AH36" s="3" t="s">
        <v>10</v>
      </c>
      <c r="AI36" s="3">
        <v>10</v>
      </c>
      <c r="AJ36" s="3">
        <v>9.4</v>
      </c>
      <c r="AK36" s="3">
        <v>10</v>
      </c>
      <c r="AL36" s="3">
        <v>10.2</v>
      </c>
      <c r="AM36" s="2">
        <f t="shared" si="38"/>
        <v>30.351749999999996</v>
      </c>
      <c r="AN36" s="3" t="s">
        <v>11</v>
      </c>
      <c r="AS36" s="2">
        <f t="shared" si="39"/>
        <v>0</v>
      </c>
      <c r="AT36" s="2" t="str">
        <f t="shared" si="40"/>
        <v>Nicholson, Sam</v>
      </c>
      <c r="AU36" s="3" t="s">
        <v>12</v>
      </c>
      <c r="AZ36" s="2">
        <f t="shared" si="41"/>
        <v>0</v>
      </c>
      <c r="BA36" s="3" t="s">
        <v>13</v>
      </c>
      <c r="BF36" s="2">
        <f t="shared" si="42"/>
        <v>0</v>
      </c>
      <c r="BG36" s="3" t="s">
        <v>14</v>
      </c>
      <c r="BL36" s="2">
        <f t="shared" si="43"/>
        <v>0</v>
      </c>
      <c r="BM36" s="3" t="s">
        <v>15</v>
      </c>
      <c r="BR36" s="2">
        <f t="shared" si="44"/>
        <v>0</v>
      </c>
      <c r="BS36" s="2" t="str">
        <f t="shared" si="45"/>
        <v>Nicholson, Sam</v>
      </c>
      <c r="BT36" s="3" t="s">
        <v>16</v>
      </c>
      <c r="BY36" s="2">
        <f t="shared" si="46"/>
        <v>0</v>
      </c>
      <c r="BZ36" s="3" t="s">
        <v>17</v>
      </c>
      <c r="CE36" s="2">
        <f t="shared" si="47"/>
        <v>0</v>
      </c>
      <c r="CF36" s="3" t="s">
        <v>18</v>
      </c>
      <c r="CI36" s="2">
        <f t="shared" si="48"/>
        <v>0</v>
      </c>
      <c r="CJ36" s="3" t="s">
        <v>19</v>
      </c>
      <c r="CM36" s="2">
        <f t="shared" si="49"/>
        <v>0</v>
      </c>
      <c r="CN36" s="2" t="str">
        <f t="shared" si="50"/>
        <v>Nicholson, Sam</v>
      </c>
      <c r="CO36" s="3" t="s">
        <v>20</v>
      </c>
      <c r="CR36" s="2">
        <f t="shared" si="51"/>
        <v>0</v>
      </c>
      <c r="CS36" s="3" t="s">
        <v>21</v>
      </c>
      <c r="CV36" s="2">
        <f t="shared" si="52"/>
        <v>0</v>
      </c>
      <c r="CW36" s="3" t="s">
        <v>22</v>
      </c>
      <c r="DJ36" s="2">
        <f t="shared" si="53"/>
        <v>0</v>
      </c>
      <c r="DK36" s="2" t="s">
        <v>23</v>
      </c>
      <c r="DM36" s="2">
        <f t="shared" si="54"/>
        <v>0</v>
      </c>
      <c r="DN36" s="2" t="str">
        <f t="shared" si="55"/>
        <v>Nicholson, Sam</v>
      </c>
      <c r="DO36" s="3" t="s">
        <v>24</v>
      </c>
      <c r="EF36" s="2">
        <f t="shared" si="56"/>
        <v>0</v>
      </c>
      <c r="EG36" s="3" t="s">
        <v>41</v>
      </c>
      <c r="EH36" s="3"/>
      <c r="EI36" s="3"/>
      <c r="EJ36" s="3"/>
      <c r="EK36" s="3"/>
      <c r="EL36" s="3"/>
      <c r="EW36" s="3">
        <v>6</v>
      </c>
      <c r="EX36" s="2">
        <f t="shared" si="57"/>
        <v>6</v>
      </c>
      <c r="EY36" s="3" t="s">
        <v>43</v>
      </c>
      <c r="FA36" s="2">
        <f t="shared" si="58"/>
        <v>0</v>
      </c>
      <c r="FB36" s="2" t="s">
        <v>44</v>
      </c>
      <c r="FD36" s="2">
        <f t="shared" si="59"/>
        <v>0</v>
      </c>
      <c r="FE36" s="2">
        <f t="shared" si="60"/>
        <v>36.351749999999996</v>
      </c>
      <c r="FF36" s="3" t="str">
        <f t="shared" si="61"/>
        <v>Nicholson, Sam</v>
      </c>
    </row>
    <row r="37" spans="1:162" ht="12.75">
      <c r="A37" s="1" t="s">
        <v>123</v>
      </c>
      <c r="B37" s="2">
        <f t="shared" si="31"/>
        <v>32.925</v>
      </c>
      <c r="C37" s="4" t="s">
        <v>2</v>
      </c>
      <c r="H37" s="2">
        <f t="shared" si="32"/>
        <v>0</v>
      </c>
      <c r="I37" s="2" t="s">
        <v>6</v>
      </c>
      <c r="N37" s="2">
        <f t="shared" si="33"/>
        <v>0</v>
      </c>
      <c r="O37" s="3" t="s">
        <v>7</v>
      </c>
      <c r="T37" s="2">
        <f t="shared" si="34"/>
        <v>0</v>
      </c>
      <c r="U37" s="2" t="str">
        <f t="shared" si="35"/>
        <v>Crowell, John</v>
      </c>
      <c r="V37" s="3" t="s">
        <v>8</v>
      </c>
      <c r="AA37" s="2">
        <f t="shared" si="36"/>
        <v>0</v>
      </c>
      <c r="AB37" s="3" t="s">
        <v>9</v>
      </c>
      <c r="AG37" s="2">
        <f t="shared" si="37"/>
        <v>0</v>
      </c>
      <c r="AH37" s="3" t="s">
        <v>10</v>
      </c>
      <c r="AM37" s="2">
        <f t="shared" si="38"/>
        <v>0</v>
      </c>
      <c r="AN37" s="3" t="s">
        <v>11</v>
      </c>
      <c r="AS37" s="2">
        <f t="shared" si="39"/>
        <v>0</v>
      </c>
      <c r="AT37" s="2" t="str">
        <f t="shared" si="40"/>
        <v>Crowell, John</v>
      </c>
      <c r="AU37" s="3" t="s">
        <v>12</v>
      </c>
      <c r="AZ37" s="2">
        <f t="shared" si="41"/>
        <v>0</v>
      </c>
      <c r="BA37" s="3" t="s">
        <v>13</v>
      </c>
      <c r="BF37" s="2">
        <f t="shared" si="42"/>
        <v>0</v>
      </c>
      <c r="BG37" s="3" t="s">
        <v>14</v>
      </c>
      <c r="BH37" s="3">
        <v>9</v>
      </c>
      <c r="BI37" s="3">
        <v>14.8</v>
      </c>
      <c r="BL37" s="2">
        <f t="shared" si="43"/>
        <v>9.925</v>
      </c>
      <c r="BM37" s="3" t="s">
        <v>15</v>
      </c>
      <c r="BR37" s="2">
        <f t="shared" si="44"/>
        <v>0</v>
      </c>
      <c r="BS37" s="2" t="str">
        <f t="shared" si="45"/>
        <v>Crowell, John</v>
      </c>
      <c r="BT37" s="3" t="s">
        <v>16</v>
      </c>
      <c r="BY37" s="2">
        <f t="shared" si="46"/>
        <v>0</v>
      </c>
      <c r="BZ37" s="3" t="s">
        <v>17</v>
      </c>
      <c r="CE37" s="2">
        <f t="shared" si="47"/>
        <v>0</v>
      </c>
      <c r="CF37" s="3" t="s">
        <v>18</v>
      </c>
      <c r="CI37" s="2">
        <f t="shared" si="48"/>
        <v>0</v>
      </c>
      <c r="CJ37" s="3" t="s">
        <v>19</v>
      </c>
      <c r="CM37" s="2">
        <f t="shared" si="49"/>
        <v>0</v>
      </c>
      <c r="CN37" s="2" t="str">
        <f t="shared" si="50"/>
        <v>Crowell, John</v>
      </c>
      <c r="CO37" s="3" t="s">
        <v>20</v>
      </c>
      <c r="CR37" s="2">
        <f t="shared" si="51"/>
        <v>0</v>
      </c>
      <c r="CS37" s="3" t="s">
        <v>21</v>
      </c>
      <c r="CV37" s="2">
        <f t="shared" si="52"/>
        <v>0</v>
      </c>
      <c r="CW37" s="3" t="s">
        <v>22</v>
      </c>
      <c r="CX37" s="3">
        <v>5</v>
      </c>
      <c r="DJ37" s="2">
        <f t="shared" si="53"/>
        <v>5</v>
      </c>
      <c r="DK37" s="2" t="s">
        <v>23</v>
      </c>
      <c r="DL37" s="3">
        <v>10</v>
      </c>
      <c r="DM37" s="2">
        <f t="shared" si="54"/>
        <v>10</v>
      </c>
      <c r="DN37" s="2" t="str">
        <f t="shared" si="55"/>
        <v>Crowell, John</v>
      </c>
      <c r="DO37" s="3" t="s">
        <v>24</v>
      </c>
      <c r="DP37" s="3">
        <v>3</v>
      </c>
      <c r="EF37" s="2">
        <f t="shared" si="56"/>
        <v>3</v>
      </c>
      <c r="EG37" s="3" t="s">
        <v>41</v>
      </c>
      <c r="EH37" s="3"/>
      <c r="EI37" s="3"/>
      <c r="EJ37" s="3"/>
      <c r="EK37" s="3"/>
      <c r="EL37" s="3"/>
      <c r="EW37" s="3">
        <v>5</v>
      </c>
      <c r="EX37" s="2">
        <f t="shared" si="57"/>
        <v>5</v>
      </c>
      <c r="EY37" s="3" t="s">
        <v>43</v>
      </c>
      <c r="FA37" s="2">
        <f t="shared" si="58"/>
        <v>0</v>
      </c>
      <c r="FB37" s="2" t="s">
        <v>44</v>
      </c>
      <c r="FD37" s="2">
        <f t="shared" si="59"/>
        <v>0</v>
      </c>
      <c r="FE37" s="2">
        <f t="shared" si="60"/>
        <v>32.925</v>
      </c>
      <c r="FF37" s="3" t="str">
        <f t="shared" si="61"/>
        <v>Crowell, John</v>
      </c>
    </row>
    <row r="38" spans="1:162" ht="12.75">
      <c r="A38" s="1" t="s">
        <v>119</v>
      </c>
      <c r="B38" s="2">
        <f t="shared" si="31"/>
        <v>31.126749999999998</v>
      </c>
      <c r="C38" s="4" t="s">
        <v>2</v>
      </c>
      <c r="H38" s="2">
        <f t="shared" si="32"/>
        <v>0</v>
      </c>
      <c r="I38" s="2" t="s">
        <v>6</v>
      </c>
      <c r="N38" s="2">
        <f t="shared" si="33"/>
        <v>0</v>
      </c>
      <c r="O38" s="3" t="s">
        <v>7</v>
      </c>
      <c r="T38" s="2">
        <f t="shared" si="34"/>
        <v>0</v>
      </c>
      <c r="U38" s="2" t="str">
        <f t="shared" si="35"/>
        <v>Lydon, Chris</v>
      </c>
      <c r="V38" s="3" t="s">
        <v>8</v>
      </c>
      <c r="AA38" s="2">
        <f t="shared" si="36"/>
        <v>0</v>
      </c>
      <c r="AB38" s="3" t="s">
        <v>9</v>
      </c>
      <c r="AG38" s="2">
        <f t="shared" si="37"/>
        <v>0</v>
      </c>
      <c r="AH38" s="3" t="s">
        <v>10</v>
      </c>
      <c r="AI38" s="3">
        <v>11</v>
      </c>
      <c r="AJ38" s="3">
        <v>3.6</v>
      </c>
      <c r="AM38" s="2">
        <f t="shared" si="38"/>
        <v>16.05175</v>
      </c>
      <c r="AN38" s="3" t="s">
        <v>11</v>
      </c>
      <c r="AS38" s="2">
        <f t="shared" si="39"/>
        <v>0</v>
      </c>
      <c r="AT38" s="2" t="str">
        <f t="shared" si="40"/>
        <v>Lydon, Chris</v>
      </c>
      <c r="AU38" s="3" t="s">
        <v>12</v>
      </c>
      <c r="AZ38" s="2">
        <f t="shared" si="41"/>
        <v>0</v>
      </c>
      <c r="BA38" s="3" t="s">
        <v>13</v>
      </c>
      <c r="BF38" s="2">
        <f t="shared" si="42"/>
        <v>0</v>
      </c>
      <c r="BG38" s="3" t="s">
        <v>14</v>
      </c>
      <c r="BH38" s="3">
        <v>5</v>
      </c>
      <c r="BI38" s="3">
        <v>1.2</v>
      </c>
      <c r="BL38" s="2">
        <f t="shared" si="43"/>
        <v>5.075</v>
      </c>
      <c r="BM38" s="3" t="s">
        <v>15</v>
      </c>
      <c r="BR38" s="2">
        <f t="shared" si="44"/>
        <v>0</v>
      </c>
      <c r="BS38" s="2" t="str">
        <f t="shared" si="45"/>
        <v>Lydon, Chris</v>
      </c>
      <c r="BT38" s="3" t="s">
        <v>16</v>
      </c>
      <c r="BY38" s="2">
        <f t="shared" si="46"/>
        <v>0</v>
      </c>
      <c r="BZ38" s="3" t="s">
        <v>17</v>
      </c>
      <c r="CE38" s="2">
        <f t="shared" si="47"/>
        <v>0</v>
      </c>
      <c r="CF38" s="3" t="s">
        <v>18</v>
      </c>
      <c r="CI38" s="2">
        <f t="shared" si="48"/>
        <v>0</v>
      </c>
      <c r="CJ38" s="3" t="s">
        <v>19</v>
      </c>
      <c r="CM38" s="2">
        <f t="shared" si="49"/>
        <v>0</v>
      </c>
      <c r="CN38" s="2" t="str">
        <f t="shared" si="50"/>
        <v>Lydon, Chris</v>
      </c>
      <c r="CO38" s="3" t="s">
        <v>20</v>
      </c>
      <c r="CR38" s="2">
        <f t="shared" si="51"/>
        <v>0</v>
      </c>
      <c r="CS38" s="3" t="s">
        <v>21</v>
      </c>
      <c r="CV38" s="2">
        <f t="shared" si="52"/>
        <v>0</v>
      </c>
      <c r="CW38" s="3" t="s">
        <v>22</v>
      </c>
      <c r="DJ38" s="2">
        <f t="shared" si="53"/>
        <v>0</v>
      </c>
      <c r="DK38" s="2" t="s">
        <v>23</v>
      </c>
      <c r="DM38" s="2">
        <f t="shared" si="54"/>
        <v>0</v>
      </c>
      <c r="DN38" s="2" t="str">
        <f t="shared" si="55"/>
        <v>Lydon, Chris</v>
      </c>
      <c r="DO38" s="3" t="s">
        <v>24</v>
      </c>
      <c r="DP38" s="3">
        <v>4</v>
      </c>
      <c r="EF38" s="2">
        <f t="shared" si="56"/>
        <v>4</v>
      </c>
      <c r="EG38" s="3" t="s">
        <v>41</v>
      </c>
      <c r="EH38" s="3"/>
      <c r="EI38" s="3"/>
      <c r="EJ38" s="3"/>
      <c r="EK38" s="3"/>
      <c r="EL38" s="3"/>
      <c r="EW38" s="3">
        <v>6</v>
      </c>
      <c r="EX38" s="2">
        <f t="shared" si="57"/>
        <v>6</v>
      </c>
      <c r="EY38" s="3" t="s">
        <v>43</v>
      </c>
      <c r="FA38" s="2">
        <f t="shared" si="58"/>
        <v>0</v>
      </c>
      <c r="FB38" s="2" t="s">
        <v>44</v>
      </c>
      <c r="FD38" s="2">
        <f t="shared" si="59"/>
        <v>0</v>
      </c>
      <c r="FE38" s="2">
        <f t="shared" si="60"/>
        <v>31.126749999999998</v>
      </c>
      <c r="FF38" s="3" t="str">
        <f t="shared" si="61"/>
        <v>Lydon, Chris</v>
      </c>
    </row>
    <row r="39" spans="1:162" ht="12.75">
      <c r="A39" s="1" t="s">
        <v>96</v>
      </c>
      <c r="B39" s="2">
        <f t="shared" si="31"/>
        <v>29.375</v>
      </c>
      <c r="C39" s="4" t="s">
        <v>2</v>
      </c>
      <c r="H39" s="2">
        <f t="shared" si="32"/>
        <v>0</v>
      </c>
      <c r="I39" s="2" t="s">
        <v>6</v>
      </c>
      <c r="N39" s="2">
        <f t="shared" si="33"/>
        <v>0</v>
      </c>
      <c r="O39" s="3" t="s">
        <v>7</v>
      </c>
      <c r="Q39" s="3">
        <v>10.2</v>
      </c>
      <c r="T39" s="2">
        <f t="shared" si="34"/>
        <v>12.75</v>
      </c>
      <c r="U39" s="2" t="str">
        <f t="shared" si="35"/>
        <v>Adams, Jerry</v>
      </c>
      <c r="V39" s="3" t="s">
        <v>8</v>
      </c>
      <c r="AA39" s="2">
        <f t="shared" si="36"/>
        <v>0</v>
      </c>
      <c r="AB39" s="3" t="s">
        <v>9</v>
      </c>
      <c r="AD39" s="3">
        <v>10.6</v>
      </c>
      <c r="AG39" s="2">
        <f t="shared" si="37"/>
        <v>6.625</v>
      </c>
      <c r="AH39" s="3" t="s">
        <v>10</v>
      </c>
      <c r="AM39" s="2">
        <f t="shared" si="38"/>
        <v>0</v>
      </c>
      <c r="AN39" s="3" t="s">
        <v>11</v>
      </c>
      <c r="AS39" s="2">
        <f t="shared" si="39"/>
        <v>0</v>
      </c>
      <c r="AT39" s="2" t="str">
        <f t="shared" si="40"/>
        <v>Adams, Jerry</v>
      </c>
      <c r="AU39" s="3" t="s">
        <v>12</v>
      </c>
      <c r="AZ39" s="2">
        <f t="shared" si="41"/>
        <v>0</v>
      </c>
      <c r="BA39" s="3" t="s">
        <v>13</v>
      </c>
      <c r="BF39" s="2">
        <f t="shared" si="42"/>
        <v>0</v>
      </c>
      <c r="BG39" s="3" t="s">
        <v>14</v>
      </c>
      <c r="BL39" s="2">
        <f t="shared" si="43"/>
        <v>0</v>
      </c>
      <c r="BM39" s="3" t="s">
        <v>15</v>
      </c>
      <c r="BR39" s="2">
        <f t="shared" si="44"/>
        <v>0</v>
      </c>
      <c r="BS39" s="2" t="str">
        <f t="shared" si="45"/>
        <v>Adams, Jerry</v>
      </c>
      <c r="BT39" s="3" t="s">
        <v>16</v>
      </c>
      <c r="BY39" s="2">
        <f t="shared" si="46"/>
        <v>0</v>
      </c>
      <c r="BZ39" s="3" t="s">
        <v>17</v>
      </c>
      <c r="CE39" s="2">
        <f t="shared" si="47"/>
        <v>0</v>
      </c>
      <c r="CF39" s="3" t="s">
        <v>18</v>
      </c>
      <c r="CI39" s="2">
        <f t="shared" si="48"/>
        <v>0</v>
      </c>
      <c r="CJ39" s="3" t="s">
        <v>19</v>
      </c>
      <c r="CM39" s="2">
        <f t="shared" si="49"/>
        <v>0</v>
      </c>
      <c r="CN39" s="2" t="str">
        <f t="shared" si="50"/>
        <v>Adams, Jerry</v>
      </c>
      <c r="CO39" s="3" t="s">
        <v>20</v>
      </c>
      <c r="CR39" s="2">
        <f t="shared" si="51"/>
        <v>0</v>
      </c>
      <c r="CS39" s="3" t="s">
        <v>21</v>
      </c>
      <c r="CV39" s="2">
        <f t="shared" si="52"/>
        <v>0</v>
      </c>
      <c r="CW39" s="3" t="s">
        <v>22</v>
      </c>
      <c r="CX39" s="3">
        <v>10</v>
      </c>
      <c r="DJ39" s="2">
        <f t="shared" si="53"/>
        <v>10</v>
      </c>
      <c r="DK39" s="2" t="s">
        <v>23</v>
      </c>
      <c r="DM39" s="2">
        <f t="shared" si="54"/>
        <v>0</v>
      </c>
      <c r="DN39" s="2" t="str">
        <f t="shared" si="55"/>
        <v>Adams, Jerry</v>
      </c>
      <c r="DO39" s="3" t="s">
        <v>24</v>
      </c>
      <c r="EF39" s="2">
        <f t="shared" si="56"/>
        <v>0</v>
      </c>
      <c r="EG39" s="3" t="s">
        <v>41</v>
      </c>
      <c r="EH39" s="3"/>
      <c r="EI39" s="3"/>
      <c r="EJ39" s="3"/>
      <c r="EK39" s="3"/>
      <c r="EL39" s="3"/>
      <c r="EX39" s="2">
        <f t="shared" si="57"/>
        <v>0</v>
      </c>
      <c r="EY39" s="3" t="s">
        <v>43</v>
      </c>
      <c r="FA39" s="2">
        <f t="shared" si="58"/>
        <v>0</v>
      </c>
      <c r="FB39" s="2" t="s">
        <v>44</v>
      </c>
      <c r="FD39" s="2">
        <f t="shared" si="59"/>
        <v>0</v>
      </c>
      <c r="FE39" s="2">
        <f t="shared" si="60"/>
        <v>29.375</v>
      </c>
      <c r="FF39" s="3" t="str">
        <f t="shared" si="61"/>
        <v>Adams, Jerry</v>
      </c>
    </row>
    <row r="40" spans="1:162" ht="12.75">
      <c r="A40" s="1" t="s">
        <v>107</v>
      </c>
      <c r="B40" s="2">
        <f t="shared" si="31"/>
        <v>28.93175</v>
      </c>
      <c r="C40" s="4" t="s">
        <v>2</v>
      </c>
      <c r="H40" s="2">
        <f t="shared" si="32"/>
        <v>0</v>
      </c>
      <c r="I40" s="2" t="s">
        <v>6</v>
      </c>
      <c r="N40" s="2">
        <f t="shared" si="33"/>
        <v>0</v>
      </c>
      <c r="O40" s="3" t="s">
        <v>7</v>
      </c>
      <c r="T40" s="2">
        <f t="shared" si="34"/>
        <v>0</v>
      </c>
      <c r="U40" s="2" t="str">
        <f t="shared" si="35"/>
        <v>Mohr, Brooke</v>
      </c>
      <c r="V40" s="3" t="s">
        <v>8</v>
      </c>
      <c r="AA40" s="2">
        <f t="shared" si="36"/>
        <v>0</v>
      </c>
      <c r="AB40" s="3" t="s">
        <v>9</v>
      </c>
      <c r="AG40" s="2">
        <f t="shared" si="37"/>
        <v>0</v>
      </c>
      <c r="AH40" s="3" t="s">
        <v>10</v>
      </c>
      <c r="AM40" s="2">
        <f t="shared" si="38"/>
        <v>0</v>
      </c>
      <c r="AN40" s="3" t="s">
        <v>11</v>
      </c>
      <c r="AS40" s="2">
        <f t="shared" si="39"/>
        <v>0</v>
      </c>
      <c r="AT40" s="2" t="str">
        <f t="shared" si="40"/>
        <v>Mohr, Brooke</v>
      </c>
      <c r="AU40" s="3" t="s">
        <v>12</v>
      </c>
      <c r="AZ40" s="2">
        <f t="shared" si="41"/>
        <v>0</v>
      </c>
      <c r="BA40" s="3" t="s">
        <v>13</v>
      </c>
      <c r="BF40" s="2">
        <f t="shared" si="42"/>
        <v>0</v>
      </c>
      <c r="BG40" s="3" t="s">
        <v>14</v>
      </c>
      <c r="BL40" s="2">
        <f t="shared" si="43"/>
        <v>0</v>
      </c>
      <c r="BM40" s="3" t="s">
        <v>15</v>
      </c>
      <c r="BR40" s="2">
        <f t="shared" si="44"/>
        <v>0</v>
      </c>
      <c r="BS40" s="2" t="str">
        <f t="shared" si="45"/>
        <v>Mohr, Brooke</v>
      </c>
      <c r="BT40" s="3" t="s">
        <v>16</v>
      </c>
      <c r="BU40" s="3">
        <v>5</v>
      </c>
      <c r="BV40" s="3">
        <v>3.8</v>
      </c>
      <c r="BY40" s="2">
        <f t="shared" si="46"/>
        <v>13.931750000000001</v>
      </c>
      <c r="BZ40" s="3" t="s">
        <v>17</v>
      </c>
      <c r="CE40" s="2">
        <f t="shared" si="47"/>
        <v>0</v>
      </c>
      <c r="CF40" s="3" t="s">
        <v>18</v>
      </c>
      <c r="CI40" s="2">
        <f t="shared" si="48"/>
        <v>0</v>
      </c>
      <c r="CJ40" s="3" t="s">
        <v>19</v>
      </c>
      <c r="CM40" s="2">
        <f t="shared" si="49"/>
        <v>0</v>
      </c>
      <c r="CN40" s="2" t="str">
        <f t="shared" si="50"/>
        <v>Mohr, Brooke</v>
      </c>
      <c r="CO40" s="3" t="s">
        <v>20</v>
      </c>
      <c r="CR40" s="2">
        <f t="shared" si="51"/>
        <v>0</v>
      </c>
      <c r="CS40" s="3" t="s">
        <v>21</v>
      </c>
      <c r="CV40" s="2">
        <f t="shared" si="52"/>
        <v>0</v>
      </c>
      <c r="CW40" s="3" t="s">
        <v>22</v>
      </c>
      <c r="CX40" s="3">
        <v>5</v>
      </c>
      <c r="DJ40" s="2">
        <f t="shared" si="53"/>
        <v>5</v>
      </c>
      <c r="DK40" s="2" t="s">
        <v>23</v>
      </c>
      <c r="DL40" s="3">
        <v>10</v>
      </c>
      <c r="DM40" s="2">
        <f t="shared" si="54"/>
        <v>10</v>
      </c>
      <c r="DN40" s="2" t="str">
        <f t="shared" si="55"/>
        <v>Mohr, Brooke</v>
      </c>
      <c r="DO40" s="3" t="s">
        <v>24</v>
      </c>
      <c r="EF40" s="2">
        <f t="shared" si="56"/>
        <v>0</v>
      </c>
      <c r="EG40" s="3" t="s">
        <v>41</v>
      </c>
      <c r="EH40" s="3"/>
      <c r="EI40" s="3"/>
      <c r="EJ40" s="3"/>
      <c r="EK40" s="3"/>
      <c r="EL40" s="3"/>
      <c r="EX40" s="2">
        <f t="shared" si="57"/>
        <v>0</v>
      </c>
      <c r="EY40" s="3" t="s">
        <v>43</v>
      </c>
      <c r="FA40" s="2">
        <f t="shared" si="58"/>
        <v>0</v>
      </c>
      <c r="FB40" s="2" t="s">
        <v>44</v>
      </c>
      <c r="FD40" s="2">
        <f t="shared" si="59"/>
        <v>0</v>
      </c>
      <c r="FE40" s="2">
        <f t="shared" si="60"/>
        <v>28.93175</v>
      </c>
      <c r="FF40" s="3" t="str">
        <f t="shared" si="61"/>
        <v>Mohr, Brooke</v>
      </c>
    </row>
    <row r="41" spans="1:162" ht="12.75">
      <c r="A41" s="1" t="s">
        <v>102</v>
      </c>
      <c r="B41" s="2">
        <f t="shared" si="31"/>
        <v>27.929000000000002</v>
      </c>
      <c r="C41" s="4" t="s">
        <v>2</v>
      </c>
      <c r="H41" s="2">
        <f t="shared" si="32"/>
        <v>0</v>
      </c>
      <c r="I41" s="2" t="s">
        <v>6</v>
      </c>
      <c r="N41" s="2">
        <f t="shared" si="33"/>
        <v>0</v>
      </c>
      <c r="O41" s="3" t="s">
        <v>7</v>
      </c>
      <c r="T41" s="2">
        <f t="shared" si="34"/>
        <v>0</v>
      </c>
      <c r="U41" s="2" t="str">
        <f t="shared" si="35"/>
        <v>Griffith, Rick</v>
      </c>
      <c r="V41" s="3" t="s">
        <v>8</v>
      </c>
      <c r="AA41" s="2">
        <f t="shared" si="36"/>
        <v>0</v>
      </c>
      <c r="AB41" s="3" t="s">
        <v>9</v>
      </c>
      <c r="AG41" s="2">
        <f t="shared" si="37"/>
        <v>0</v>
      </c>
      <c r="AH41" s="3" t="s">
        <v>10</v>
      </c>
      <c r="AM41" s="2">
        <f t="shared" si="38"/>
        <v>0</v>
      </c>
      <c r="AN41" s="3" t="s">
        <v>11</v>
      </c>
      <c r="AS41" s="2">
        <f t="shared" si="39"/>
        <v>0</v>
      </c>
      <c r="AT41" s="2" t="str">
        <f t="shared" si="40"/>
        <v>Griffith, Rick</v>
      </c>
      <c r="AU41" s="3" t="s">
        <v>12</v>
      </c>
      <c r="AZ41" s="2">
        <f t="shared" si="41"/>
        <v>0</v>
      </c>
      <c r="BA41" s="3" t="s">
        <v>13</v>
      </c>
      <c r="BB41" s="3">
        <v>2</v>
      </c>
      <c r="BC41" s="3">
        <v>8</v>
      </c>
      <c r="BF41" s="2">
        <f t="shared" si="42"/>
        <v>12.5</v>
      </c>
      <c r="BG41" s="3" t="s">
        <v>14</v>
      </c>
      <c r="BL41" s="2">
        <f t="shared" si="43"/>
        <v>0</v>
      </c>
      <c r="BM41" s="3" t="s">
        <v>15</v>
      </c>
      <c r="BN41" s="3">
        <v>1</v>
      </c>
      <c r="BO41" s="3">
        <v>0.6</v>
      </c>
      <c r="BR41" s="2">
        <f t="shared" si="44"/>
        <v>10.375</v>
      </c>
      <c r="BS41" s="2" t="str">
        <f t="shared" si="45"/>
        <v>Griffith, Rick</v>
      </c>
      <c r="BT41" s="3" t="s">
        <v>16</v>
      </c>
      <c r="BU41" s="3">
        <v>1</v>
      </c>
      <c r="BV41" s="3">
        <v>14.4</v>
      </c>
      <c r="BY41" s="2">
        <f t="shared" si="46"/>
        <v>5.054</v>
      </c>
      <c r="BZ41" s="3" t="s">
        <v>17</v>
      </c>
      <c r="CE41" s="2">
        <f t="shared" si="47"/>
        <v>0</v>
      </c>
      <c r="CF41" s="3" t="s">
        <v>18</v>
      </c>
      <c r="CI41" s="2">
        <f t="shared" si="48"/>
        <v>0</v>
      </c>
      <c r="CJ41" s="3" t="s">
        <v>19</v>
      </c>
      <c r="CM41" s="2">
        <f t="shared" si="49"/>
        <v>0</v>
      </c>
      <c r="CN41" s="2" t="str">
        <f t="shared" si="50"/>
        <v>Griffith, Rick</v>
      </c>
      <c r="CO41" s="3" t="s">
        <v>20</v>
      </c>
      <c r="CR41" s="2">
        <f t="shared" si="51"/>
        <v>0</v>
      </c>
      <c r="CS41" s="3" t="s">
        <v>21</v>
      </c>
      <c r="CV41" s="2">
        <f t="shared" si="52"/>
        <v>0</v>
      </c>
      <c r="CW41" s="3" t="s">
        <v>22</v>
      </c>
      <c r="DJ41" s="2">
        <f t="shared" si="53"/>
        <v>0</v>
      </c>
      <c r="DK41" s="2" t="s">
        <v>23</v>
      </c>
      <c r="DM41" s="2">
        <f t="shared" si="54"/>
        <v>0</v>
      </c>
      <c r="DN41" s="2" t="str">
        <f t="shared" si="55"/>
        <v>Griffith, Rick</v>
      </c>
      <c r="DO41" s="3" t="s">
        <v>24</v>
      </c>
      <c r="EF41" s="2">
        <f t="shared" si="56"/>
        <v>0</v>
      </c>
      <c r="EG41" s="3" t="s">
        <v>41</v>
      </c>
      <c r="EH41" s="3"/>
      <c r="EI41" s="3"/>
      <c r="EJ41" s="3"/>
      <c r="EK41" s="3"/>
      <c r="EL41" s="3"/>
      <c r="EX41" s="2">
        <f t="shared" si="57"/>
        <v>0</v>
      </c>
      <c r="EY41" s="3" t="s">
        <v>43</v>
      </c>
      <c r="FA41" s="2">
        <f t="shared" si="58"/>
        <v>0</v>
      </c>
      <c r="FB41" s="2" t="s">
        <v>44</v>
      </c>
      <c r="FD41" s="2">
        <f t="shared" si="59"/>
        <v>0</v>
      </c>
      <c r="FE41" s="2">
        <f t="shared" si="60"/>
        <v>27.929000000000002</v>
      </c>
      <c r="FF41" s="3" t="str">
        <f t="shared" si="61"/>
        <v>Griffith, Rick</v>
      </c>
    </row>
    <row r="42" spans="1:162" ht="12.75">
      <c r="A42" s="1" t="s">
        <v>117</v>
      </c>
      <c r="B42" s="2">
        <f t="shared" si="31"/>
        <v>26.151125</v>
      </c>
      <c r="C42" s="4" t="s">
        <v>2</v>
      </c>
      <c r="H42" s="2">
        <f t="shared" si="32"/>
        <v>0</v>
      </c>
      <c r="I42" s="2" t="s">
        <v>6</v>
      </c>
      <c r="N42" s="2">
        <f t="shared" si="33"/>
        <v>0</v>
      </c>
      <c r="O42" s="3" t="s">
        <v>7</v>
      </c>
      <c r="T42" s="2">
        <f t="shared" si="34"/>
        <v>0</v>
      </c>
      <c r="U42" s="2" t="str">
        <f t="shared" si="35"/>
        <v>Nicholson, Jeff</v>
      </c>
      <c r="V42" s="3" t="s">
        <v>8</v>
      </c>
      <c r="AA42" s="2">
        <f t="shared" si="36"/>
        <v>0</v>
      </c>
      <c r="AB42" s="3" t="s">
        <v>9</v>
      </c>
      <c r="AG42" s="2">
        <f t="shared" si="37"/>
        <v>0</v>
      </c>
      <c r="AH42" s="3" t="s">
        <v>10</v>
      </c>
      <c r="AI42" s="3">
        <v>8</v>
      </c>
      <c r="AJ42" s="3">
        <v>0.8</v>
      </c>
      <c r="AK42" s="3">
        <v>10</v>
      </c>
      <c r="AL42" s="3">
        <v>3.8</v>
      </c>
      <c r="AM42" s="2">
        <f t="shared" si="38"/>
        <v>26.151125</v>
      </c>
      <c r="AN42" s="3" t="s">
        <v>11</v>
      </c>
      <c r="AS42" s="2">
        <f t="shared" si="39"/>
        <v>0</v>
      </c>
      <c r="AT42" s="2" t="str">
        <f t="shared" si="40"/>
        <v>Nicholson, Jeff</v>
      </c>
      <c r="AU42" s="3" t="s">
        <v>12</v>
      </c>
      <c r="AZ42" s="2">
        <f t="shared" si="41"/>
        <v>0</v>
      </c>
      <c r="BA42" s="3" t="s">
        <v>13</v>
      </c>
      <c r="BF42" s="2">
        <f t="shared" si="42"/>
        <v>0</v>
      </c>
      <c r="BG42" s="3" t="s">
        <v>14</v>
      </c>
      <c r="BL42" s="2">
        <f t="shared" si="43"/>
        <v>0</v>
      </c>
      <c r="BM42" s="3" t="s">
        <v>15</v>
      </c>
      <c r="BR42" s="2">
        <f t="shared" si="44"/>
        <v>0</v>
      </c>
      <c r="BS42" s="2" t="str">
        <f t="shared" si="45"/>
        <v>Nicholson, Jeff</v>
      </c>
      <c r="BT42" s="3" t="s">
        <v>16</v>
      </c>
      <c r="BY42" s="2">
        <f t="shared" si="46"/>
        <v>0</v>
      </c>
      <c r="BZ42" s="3" t="s">
        <v>17</v>
      </c>
      <c r="CE42" s="2">
        <f t="shared" si="47"/>
        <v>0</v>
      </c>
      <c r="CF42" s="3" t="s">
        <v>18</v>
      </c>
      <c r="CI42" s="2">
        <f t="shared" si="48"/>
        <v>0</v>
      </c>
      <c r="CJ42" s="3" t="s">
        <v>19</v>
      </c>
      <c r="CM42" s="2">
        <f t="shared" si="49"/>
        <v>0</v>
      </c>
      <c r="CN42" s="2" t="str">
        <f t="shared" si="50"/>
        <v>Nicholson, Jeff</v>
      </c>
      <c r="CO42" s="3" t="s">
        <v>20</v>
      </c>
      <c r="CR42" s="2">
        <f t="shared" si="51"/>
        <v>0</v>
      </c>
      <c r="CS42" s="3" t="s">
        <v>21</v>
      </c>
      <c r="CV42" s="2">
        <f t="shared" si="52"/>
        <v>0</v>
      </c>
      <c r="CW42" s="3" t="s">
        <v>22</v>
      </c>
      <c r="DJ42" s="2">
        <f t="shared" si="53"/>
        <v>0</v>
      </c>
      <c r="DK42" s="2" t="s">
        <v>23</v>
      </c>
      <c r="DM42" s="2">
        <f t="shared" si="54"/>
        <v>0</v>
      </c>
      <c r="DN42" s="2" t="str">
        <f t="shared" si="55"/>
        <v>Nicholson, Jeff</v>
      </c>
      <c r="DO42" s="3" t="s">
        <v>24</v>
      </c>
      <c r="EF42" s="2">
        <f t="shared" si="56"/>
        <v>0</v>
      </c>
      <c r="EG42" s="3" t="s">
        <v>41</v>
      </c>
      <c r="EH42" s="3"/>
      <c r="EI42" s="3"/>
      <c r="EJ42" s="3"/>
      <c r="EK42" s="3"/>
      <c r="EL42" s="3"/>
      <c r="EX42" s="2">
        <f t="shared" si="57"/>
        <v>0</v>
      </c>
      <c r="EY42" s="3" t="s">
        <v>43</v>
      </c>
      <c r="FA42" s="2">
        <f t="shared" si="58"/>
        <v>0</v>
      </c>
      <c r="FB42" s="2" t="s">
        <v>44</v>
      </c>
      <c r="FD42" s="2">
        <f t="shared" si="59"/>
        <v>0</v>
      </c>
      <c r="FE42" s="2">
        <f t="shared" si="60"/>
        <v>26.151125</v>
      </c>
      <c r="FF42" s="3" t="str">
        <f t="shared" si="61"/>
        <v>Nicholson, Jeff</v>
      </c>
    </row>
    <row r="43" spans="1:162" ht="12.75">
      <c r="A43" s="1" t="s">
        <v>71</v>
      </c>
      <c r="B43" s="2">
        <f t="shared" si="31"/>
        <v>26.125</v>
      </c>
      <c r="C43" s="4" t="s">
        <v>2</v>
      </c>
      <c r="H43" s="2">
        <f t="shared" si="32"/>
        <v>0</v>
      </c>
      <c r="I43" s="2" t="s">
        <v>6</v>
      </c>
      <c r="N43" s="2">
        <f t="shared" si="33"/>
        <v>0</v>
      </c>
      <c r="O43" s="3" t="s">
        <v>7</v>
      </c>
      <c r="T43" s="2">
        <f t="shared" si="34"/>
        <v>0</v>
      </c>
      <c r="U43" s="2" t="str">
        <f t="shared" si="35"/>
        <v>Fusaro, Riley</v>
      </c>
      <c r="V43" s="3" t="s">
        <v>8</v>
      </c>
      <c r="AA43" s="2">
        <f t="shared" si="36"/>
        <v>0</v>
      </c>
      <c r="AB43" s="3" t="s">
        <v>9</v>
      </c>
      <c r="AC43" s="3">
        <v>1</v>
      </c>
      <c r="AD43" s="3">
        <v>8.8</v>
      </c>
      <c r="AE43" s="3">
        <v>1</v>
      </c>
      <c r="AF43" s="3">
        <v>1</v>
      </c>
      <c r="AG43" s="2">
        <f t="shared" si="37"/>
        <v>26.125</v>
      </c>
      <c r="AH43" s="3" t="s">
        <v>10</v>
      </c>
      <c r="AM43" s="2">
        <f t="shared" si="38"/>
        <v>0</v>
      </c>
      <c r="AN43" s="3" t="s">
        <v>11</v>
      </c>
      <c r="AS43" s="2">
        <f t="shared" si="39"/>
        <v>0</v>
      </c>
      <c r="AT43" s="2" t="str">
        <f t="shared" si="40"/>
        <v>Fusaro, Riley</v>
      </c>
      <c r="AU43" s="3" t="s">
        <v>12</v>
      </c>
      <c r="AZ43" s="2">
        <f t="shared" si="41"/>
        <v>0</v>
      </c>
      <c r="BA43" s="3" t="s">
        <v>13</v>
      </c>
      <c r="BF43" s="2">
        <f t="shared" si="42"/>
        <v>0</v>
      </c>
      <c r="BG43" s="3" t="s">
        <v>14</v>
      </c>
      <c r="BL43" s="2">
        <f t="shared" si="43"/>
        <v>0</v>
      </c>
      <c r="BM43" s="3" t="s">
        <v>15</v>
      </c>
      <c r="BR43" s="2">
        <f t="shared" si="44"/>
        <v>0</v>
      </c>
      <c r="BS43" s="2" t="str">
        <f t="shared" si="45"/>
        <v>Fusaro, Riley</v>
      </c>
      <c r="BT43" s="3" t="s">
        <v>16</v>
      </c>
      <c r="BY43" s="2">
        <f t="shared" si="46"/>
        <v>0</v>
      </c>
      <c r="BZ43" s="3" t="s">
        <v>17</v>
      </c>
      <c r="CE43" s="2">
        <f t="shared" si="47"/>
        <v>0</v>
      </c>
      <c r="CF43" s="3" t="s">
        <v>18</v>
      </c>
      <c r="CI43" s="2">
        <f t="shared" si="48"/>
        <v>0</v>
      </c>
      <c r="CJ43" s="3" t="s">
        <v>19</v>
      </c>
      <c r="CM43" s="2">
        <f t="shared" si="49"/>
        <v>0</v>
      </c>
      <c r="CN43" s="2" t="str">
        <f t="shared" si="50"/>
        <v>Fusaro, Riley</v>
      </c>
      <c r="CO43" s="3" t="s">
        <v>20</v>
      </c>
      <c r="CR43" s="2">
        <f t="shared" si="51"/>
        <v>0</v>
      </c>
      <c r="CS43" s="3" t="s">
        <v>21</v>
      </c>
      <c r="CV43" s="2">
        <f t="shared" si="52"/>
        <v>0</v>
      </c>
      <c r="CW43" s="3" t="s">
        <v>22</v>
      </c>
      <c r="DJ43" s="2">
        <f t="shared" si="53"/>
        <v>0</v>
      </c>
      <c r="DK43" s="2" t="s">
        <v>23</v>
      </c>
      <c r="DM43" s="2">
        <f t="shared" si="54"/>
        <v>0</v>
      </c>
      <c r="DN43" s="2" t="str">
        <f t="shared" si="55"/>
        <v>Fusaro, Riley</v>
      </c>
      <c r="DO43" s="3" t="s">
        <v>24</v>
      </c>
      <c r="EF43" s="2">
        <f t="shared" si="56"/>
        <v>0</v>
      </c>
      <c r="EG43" s="3" t="s">
        <v>41</v>
      </c>
      <c r="EH43" s="3"/>
      <c r="EI43" s="3"/>
      <c r="EJ43" s="3"/>
      <c r="EK43" s="3"/>
      <c r="EL43" s="3"/>
      <c r="EX43" s="2">
        <f t="shared" si="57"/>
        <v>0</v>
      </c>
      <c r="EY43" s="3" t="s">
        <v>43</v>
      </c>
      <c r="FA43" s="2">
        <f t="shared" si="58"/>
        <v>0</v>
      </c>
      <c r="FB43" s="2" t="s">
        <v>44</v>
      </c>
      <c r="FD43" s="2">
        <f t="shared" si="59"/>
        <v>0</v>
      </c>
      <c r="FE43" s="2">
        <f t="shared" si="60"/>
        <v>26.125</v>
      </c>
      <c r="FF43" s="3" t="str">
        <f t="shared" si="61"/>
        <v>Fusaro, Riley</v>
      </c>
    </row>
    <row r="44" spans="1:162" ht="12.75">
      <c r="A44" s="1" t="s">
        <v>105</v>
      </c>
      <c r="B44" s="2">
        <f t="shared" si="31"/>
        <v>25.6875</v>
      </c>
      <c r="C44" s="4" t="s">
        <v>2</v>
      </c>
      <c r="H44" s="2">
        <f t="shared" si="32"/>
        <v>0</v>
      </c>
      <c r="I44" s="2" t="s">
        <v>6</v>
      </c>
      <c r="K44" s="3">
        <v>9.6</v>
      </c>
      <c r="N44" s="2">
        <f t="shared" si="33"/>
        <v>6</v>
      </c>
      <c r="O44" s="3" t="s">
        <v>7</v>
      </c>
      <c r="T44" s="2">
        <f t="shared" si="34"/>
        <v>0</v>
      </c>
      <c r="U44" s="2" t="str">
        <f t="shared" si="35"/>
        <v>Lappin, Jess</v>
      </c>
      <c r="V44" s="3" t="s">
        <v>8</v>
      </c>
      <c r="W44" s="3">
        <v>2</v>
      </c>
      <c r="X44" s="3">
        <v>11</v>
      </c>
      <c r="AA44" s="2">
        <f t="shared" si="36"/>
        <v>13.4375</v>
      </c>
      <c r="AB44" s="3" t="s">
        <v>9</v>
      </c>
      <c r="AD44" s="3">
        <v>10</v>
      </c>
      <c r="AG44" s="2">
        <f t="shared" si="37"/>
        <v>6.25</v>
      </c>
      <c r="AH44" s="3" t="s">
        <v>10</v>
      </c>
      <c r="AM44" s="2">
        <f t="shared" si="38"/>
        <v>0</v>
      </c>
      <c r="AN44" s="3" t="s">
        <v>11</v>
      </c>
      <c r="AS44" s="2">
        <f t="shared" si="39"/>
        <v>0</v>
      </c>
      <c r="AT44" s="2" t="str">
        <f t="shared" si="40"/>
        <v>Lappin, Jess</v>
      </c>
      <c r="AU44" s="3" t="s">
        <v>12</v>
      </c>
      <c r="AZ44" s="2">
        <f t="shared" si="41"/>
        <v>0</v>
      </c>
      <c r="BA44" s="3" t="s">
        <v>13</v>
      </c>
      <c r="BF44" s="2">
        <f t="shared" si="42"/>
        <v>0</v>
      </c>
      <c r="BG44" s="3" t="s">
        <v>14</v>
      </c>
      <c r="BL44" s="2">
        <f t="shared" si="43"/>
        <v>0</v>
      </c>
      <c r="BM44" s="3" t="s">
        <v>15</v>
      </c>
      <c r="BR44" s="2">
        <f t="shared" si="44"/>
        <v>0</v>
      </c>
      <c r="BS44" s="2" t="str">
        <f t="shared" si="45"/>
        <v>Lappin, Jess</v>
      </c>
      <c r="BT44" s="3" t="s">
        <v>16</v>
      </c>
      <c r="BY44" s="2">
        <f t="shared" si="46"/>
        <v>0</v>
      </c>
      <c r="BZ44" s="3" t="s">
        <v>17</v>
      </c>
      <c r="CE44" s="2">
        <f t="shared" si="47"/>
        <v>0</v>
      </c>
      <c r="CF44" s="3" t="s">
        <v>18</v>
      </c>
      <c r="CI44" s="2">
        <f t="shared" si="48"/>
        <v>0</v>
      </c>
      <c r="CJ44" s="3" t="s">
        <v>19</v>
      </c>
      <c r="CM44" s="2">
        <f t="shared" si="49"/>
        <v>0</v>
      </c>
      <c r="CN44" s="2" t="str">
        <f t="shared" si="50"/>
        <v>Lappin, Jess</v>
      </c>
      <c r="CO44" s="3" t="s">
        <v>20</v>
      </c>
      <c r="CR44" s="2">
        <f t="shared" si="51"/>
        <v>0</v>
      </c>
      <c r="CS44" s="3" t="s">
        <v>21</v>
      </c>
      <c r="CV44" s="2">
        <f t="shared" si="52"/>
        <v>0</v>
      </c>
      <c r="CW44" s="3" t="s">
        <v>22</v>
      </c>
      <c r="DJ44" s="2">
        <f t="shared" si="53"/>
        <v>0</v>
      </c>
      <c r="DK44" s="2" t="s">
        <v>23</v>
      </c>
      <c r="DM44" s="2">
        <f t="shared" si="54"/>
        <v>0</v>
      </c>
      <c r="DN44" s="2" t="str">
        <f t="shared" si="55"/>
        <v>Lappin, Jess</v>
      </c>
      <c r="DO44" s="3" t="s">
        <v>24</v>
      </c>
      <c r="EF44" s="2">
        <f t="shared" si="56"/>
        <v>0</v>
      </c>
      <c r="EG44" s="3" t="s">
        <v>41</v>
      </c>
      <c r="EH44" s="3"/>
      <c r="EI44" s="3"/>
      <c r="EJ44" s="3"/>
      <c r="EK44" s="3"/>
      <c r="EL44" s="3"/>
      <c r="EX44" s="2">
        <f t="shared" si="57"/>
        <v>0</v>
      </c>
      <c r="EY44" s="3" t="s">
        <v>43</v>
      </c>
      <c r="FA44" s="2">
        <f t="shared" si="58"/>
        <v>0</v>
      </c>
      <c r="FB44" s="2" t="s">
        <v>44</v>
      </c>
      <c r="FD44" s="2">
        <f t="shared" si="59"/>
        <v>0</v>
      </c>
      <c r="FE44" s="2">
        <f t="shared" si="60"/>
        <v>25.6875</v>
      </c>
      <c r="FF44" s="3" t="str">
        <f t="shared" si="61"/>
        <v>Lappin, Jess</v>
      </c>
    </row>
    <row r="45" spans="1:162" ht="12.75">
      <c r="A45" s="1" t="s">
        <v>99</v>
      </c>
      <c r="B45" s="2">
        <f t="shared" si="31"/>
        <v>25.018625</v>
      </c>
      <c r="C45" s="4" t="s">
        <v>2</v>
      </c>
      <c r="H45" s="2">
        <f t="shared" si="32"/>
        <v>0</v>
      </c>
      <c r="I45" s="2" t="s">
        <v>6</v>
      </c>
      <c r="N45" s="2">
        <f t="shared" si="33"/>
        <v>0</v>
      </c>
      <c r="O45" s="3" t="s">
        <v>7</v>
      </c>
      <c r="T45" s="2">
        <f t="shared" si="34"/>
        <v>0</v>
      </c>
      <c r="U45" s="2" t="str">
        <f t="shared" si="35"/>
        <v>Wiggin, Kurt</v>
      </c>
      <c r="V45" s="3" t="s">
        <v>8</v>
      </c>
      <c r="AA45" s="2">
        <f t="shared" si="36"/>
        <v>0</v>
      </c>
      <c r="AB45" s="3" t="s">
        <v>9</v>
      </c>
      <c r="AG45" s="2">
        <f t="shared" si="37"/>
        <v>0</v>
      </c>
      <c r="AH45" s="3" t="s">
        <v>10</v>
      </c>
      <c r="AI45" s="3">
        <v>2</v>
      </c>
      <c r="AJ45" s="3">
        <v>9</v>
      </c>
      <c r="AK45" s="3">
        <v>2</v>
      </c>
      <c r="AL45" s="3">
        <v>8</v>
      </c>
      <c r="AM45" s="2">
        <f t="shared" si="38"/>
        <v>7.239375</v>
      </c>
      <c r="AN45" s="3" t="s">
        <v>11</v>
      </c>
      <c r="AO45" s="3">
        <v>19</v>
      </c>
      <c r="AP45" s="3">
        <v>5.8</v>
      </c>
      <c r="AS45" s="2">
        <f t="shared" si="39"/>
        <v>12.779250000000001</v>
      </c>
      <c r="AT45" s="2" t="str">
        <f t="shared" si="40"/>
        <v>Wiggin, Kurt</v>
      </c>
      <c r="AU45" s="3" t="s">
        <v>12</v>
      </c>
      <c r="AZ45" s="2">
        <f t="shared" si="41"/>
        <v>0</v>
      </c>
      <c r="BA45" s="3" t="s">
        <v>13</v>
      </c>
      <c r="BF45" s="2">
        <f t="shared" si="42"/>
        <v>0</v>
      </c>
      <c r="BG45" s="3" t="s">
        <v>14</v>
      </c>
      <c r="BL45" s="2">
        <f t="shared" si="43"/>
        <v>0</v>
      </c>
      <c r="BM45" s="3" t="s">
        <v>15</v>
      </c>
      <c r="BR45" s="2">
        <f t="shared" si="44"/>
        <v>0</v>
      </c>
      <c r="BS45" s="2" t="str">
        <f t="shared" si="45"/>
        <v>Wiggin, Kurt</v>
      </c>
      <c r="BT45" s="3" t="s">
        <v>16</v>
      </c>
      <c r="BY45" s="2">
        <f t="shared" si="46"/>
        <v>0</v>
      </c>
      <c r="BZ45" s="3" t="s">
        <v>17</v>
      </c>
      <c r="CE45" s="2">
        <f t="shared" si="47"/>
        <v>0</v>
      </c>
      <c r="CF45" s="3" t="s">
        <v>18</v>
      </c>
      <c r="CI45" s="2">
        <f t="shared" si="48"/>
        <v>0</v>
      </c>
      <c r="CJ45" s="3" t="s">
        <v>19</v>
      </c>
      <c r="CM45" s="2">
        <f t="shared" si="49"/>
        <v>0</v>
      </c>
      <c r="CN45" s="2" t="str">
        <f t="shared" si="50"/>
        <v>Wiggin, Kurt</v>
      </c>
      <c r="CO45" s="3" t="s">
        <v>20</v>
      </c>
      <c r="CR45" s="2">
        <f t="shared" si="51"/>
        <v>0</v>
      </c>
      <c r="CS45" s="3" t="s">
        <v>21</v>
      </c>
      <c r="CV45" s="2">
        <f t="shared" si="52"/>
        <v>0</v>
      </c>
      <c r="CW45" s="3" t="s">
        <v>22</v>
      </c>
      <c r="CX45" s="3">
        <v>5</v>
      </c>
      <c r="DJ45" s="2">
        <f t="shared" si="53"/>
        <v>5</v>
      </c>
      <c r="DK45" s="2" t="s">
        <v>23</v>
      </c>
      <c r="DM45" s="2">
        <f t="shared" si="54"/>
        <v>0</v>
      </c>
      <c r="DN45" s="2" t="str">
        <f t="shared" si="55"/>
        <v>Wiggin, Kurt</v>
      </c>
      <c r="DO45" s="3" t="s">
        <v>24</v>
      </c>
      <c r="EF45" s="2">
        <f t="shared" si="56"/>
        <v>0</v>
      </c>
      <c r="EG45" s="3" t="s">
        <v>41</v>
      </c>
      <c r="EH45" s="3"/>
      <c r="EI45" s="3"/>
      <c r="EJ45" s="3"/>
      <c r="EK45" s="3"/>
      <c r="EL45" s="3"/>
      <c r="EX45" s="2">
        <f t="shared" si="57"/>
        <v>0</v>
      </c>
      <c r="EY45" s="3" t="s">
        <v>43</v>
      </c>
      <c r="FA45" s="2">
        <f t="shared" si="58"/>
        <v>0</v>
      </c>
      <c r="FB45" s="2" t="s">
        <v>44</v>
      </c>
      <c r="FD45" s="2">
        <f t="shared" si="59"/>
        <v>0</v>
      </c>
      <c r="FE45" s="2">
        <f t="shared" si="60"/>
        <v>25.018625</v>
      </c>
      <c r="FF45" s="3" t="str">
        <f t="shared" si="61"/>
        <v>Wiggin, Kurt</v>
      </c>
    </row>
    <row r="46" spans="1:162" ht="12.75">
      <c r="A46" s="1" t="s">
        <v>114</v>
      </c>
      <c r="B46" s="2">
        <f t="shared" si="31"/>
        <v>24.989250000000002</v>
      </c>
      <c r="C46" s="4" t="s">
        <v>2</v>
      </c>
      <c r="H46" s="2">
        <f t="shared" si="32"/>
        <v>0</v>
      </c>
      <c r="I46" s="2" t="s">
        <v>6</v>
      </c>
      <c r="N46" s="2">
        <f t="shared" si="33"/>
        <v>0</v>
      </c>
      <c r="O46" s="3" t="s">
        <v>7</v>
      </c>
      <c r="T46" s="2">
        <f t="shared" si="34"/>
        <v>0</v>
      </c>
      <c r="U46" s="2" t="str">
        <f t="shared" si="35"/>
        <v>Wiggin, Harold</v>
      </c>
      <c r="V46" s="3" t="s">
        <v>8</v>
      </c>
      <c r="AA46" s="2">
        <f t="shared" si="36"/>
        <v>0</v>
      </c>
      <c r="AB46" s="3" t="s">
        <v>9</v>
      </c>
      <c r="AG46" s="2">
        <f t="shared" si="37"/>
        <v>0</v>
      </c>
      <c r="AH46" s="3" t="s">
        <v>10</v>
      </c>
      <c r="AI46" s="3">
        <v>11</v>
      </c>
      <c r="AJ46" s="3">
        <v>2</v>
      </c>
      <c r="AK46" s="3">
        <v>6</v>
      </c>
      <c r="AL46" s="3">
        <v>5.6</v>
      </c>
      <c r="AM46" s="2">
        <f t="shared" si="38"/>
        <v>24.989250000000002</v>
      </c>
      <c r="AN46" s="3" t="s">
        <v>11</v>
      </c>
      <c r="AS46" s="2">
        <f t="shared" si="39"/>
        <v>0</v>
      </c>
      <c r="AT46" s="2" t="str">
        <f t="shared" si="40"/>
        <v>Wiggin, Harold</v>
      </c>
      <c r="AU46" s="3" t="s">
        <v>12</v>
      </c>
      <c r="AZ46" s="2">
        <f t="shared" si="41"/>
        <v>0</v>
      </c>
      <c r="BA46" s="3" t="s">
        <v>13</v>
      </c>
      <c r="BF46" s="2">
        <f t="shared" si="42"/>
        <v>0</v>
      </c>
      <c r="BG46" s="3" t="s">
        <v>14</v>
      </c>
      <c r="BL46" s="2">
        <f t="shared" si="43"/>
        <v>0</v>
      </c>
      <c r="BM46" s="3" t="s">
        <v>15</v>
      </c>
      <c r="BR46" s="2">
        <f t="shared" si="44"/>
        <v>0</v>
      </c>
      <c r="BS46" s="2" t="str">
        <f t="shared" si="45"/>
        <v>Wiggin, Harold</v>
      </c>
      <c r="BT46" s="3" t="s">
        <v>16</v>
      </c>
      <c r="BY46" s="2">
        <f t="shared" si="46"/>
        <v>0</v>
      </c>
      <c r="BZ46" s="3" t="s">
        <v>17</v>
      </c>
      <c r="CE46" s="2">
        <f t="shared" si="47"/>
        <v>0</v>
      </c>
      <c r="CF46" s="3" t="s">
        <v>18</v>
      </c>
      <c r="CI46" s="2">
        <f t="shared" si="48"/>
        <v>0</v>
      </c>
      <c r="CJ46" s="3" t="s">
        <v>19</v>
      </c>
      <c r="CM46" s="2">
        <f t="shared" si="49"/>
        <v>0</v>
      </c>
      <c r="CN46" s="2" t="str">
        <f t="shared" si="50"/>
        <v>Wiggin, Harold</v>
      </c>
      <c r="CO46" s="3" t="s">
        <v>20</v>
      </c>
      <c r="CR46" s="2">
        <f t="shared" si="51"/>
        <v>0</v>
      </c>
      <c r="CS46" s="3" t="s">
        <v>21</v>
      </c>
      <c r="CV46" s="2">
        <f t="shared" si="52"/>
        <v>0</v>
      </c>
      <c r="CW46" s="3" t="s">
        <v>22</v>
      </c>
      <c r="DJ46" s="2">
        <f t="shared" si="53"/>
        <v>0</v>
      </c>
      <c r="DK46" s="2" t="s">
        <v>23</v>
      </c>
      <c r="DM46" s="2">
        <f t="shared" si="54"/>
        <v>0</v>
      </c>
      <c r="DN46" s="2" t="str">
        <f t="shared" si="55"/>
        <v>Wiggin, Harold</v>
      </c>
      <c r="DO46" s="3" t="s">
        <v>24</v>
      </c>
      <c r="EF46" s="2">
        <f t="shared" si="56"/>
        <v>0</v>
      </c>
      <c r="EG46" s="3" t="s">
        <v>41</v>
      </c>
      <c r="EH46" s="3"/>
      <c r="EI46" s="3"/>
      <c r="EJ46" s="3"/>
      <c r="EK46" s="3"/>
      <c r="EL46" s="3"/>
      <c r="EX46" s="2">
        <f t="shared" si="57"/>
        <v>0</v>
      </c>
      <c r="EY46" s="3" t="s">
        <v>43</v>
      </c>
      <c r="FA46" s="2">
        <f t="shared" si="58"/>
        <v>0</v>
      </c>
      <c r="FB46" s="2" t="s">
        <v>44</v>
      </c>
      <c r="FD46" s="2">
        <f t="shared" si="59"/>
        <v>0</v>
      </c>
      <c r="FE46" s="2">
        <f t="shared" si="60"/>
        <v>24.989250000000002</v>
      </c>
      <c r="FF46" s="3" t="str">
        <f t="shared" si="61"/>
        <v>Wiggin, Harold</v>
      </c>
    </row>
    <row r="47" spans="1:162" ht="12.75">
      <c r="A47" s="1" t="s">
        <v>63</v>
      </c>
      <c r="B47" s="2">
        <f t="shared" si="31"/>
        <v>24.875</v>
      </c>
      <c r="C47" s="4" t="s">
        <v>2</v>
      </c>
      <c r="H47" s="2">
        <f t="shared" si="32"/>
        <v>0</v>
      </c>
      <c r="I47" s="2" t="s">
        <v>6</v>
      </c>
      <c r="N47" s="2">
        <f t="shared" si="33"/>
        <v>0</v>
      </c>
      <c r="O47" s="3" t="s">
        <v>7</v>
      </c>
      <c r="Q47" s="3">
        <v>5</v>
      </c>
      <c r="S47" s="3">
        <v>4.4</v>
      </c>
      <c r="T47" s="2">
        <f t="shared" si="34"/>
        <v>11.75</v>
      </c>
      <c r="U47" s="2" t="str">
        <f t="shared" si="35"/>
        <v>Reid, Cynara</v>
      </c>
      <c r="V47" s="3" t="s">
        <v>8</v>
      </c>
      <c r="X47" s="3">
        <v>13.2</v>
      </c>
      <c r="AA47" s="2">
        <f t="shared" si="36"/>
        <v>4.125</v>
      </c>
      <c r="AB47" s="3" t="s">
        <v>9</v>
      </c>
      <c r="AG47" s="2">
        <f t="shared" si="37"/>
        <v>0</v>
      </c>
      <c r="AH47" s="3" t="s">
        <v>10</v>
      </c>
      <c r="AM47" s="2">
        <f t="shared" si="38"/>
        <v>0</v>
      </c>
      <c r="AN47" s="3" t="s">
        <v>11</v>
      </c>
      <c r="AS47" s="2">
        <f t="shared" si="39"/>
        <v>0</v>
      </c>
      <c r="AT47" s="2" t="str">
        <f t="shared" si="40"/>
        <v>Reid, Cynara</v>
      </c>
      <c r="AU47" s="3" t="s">
        <v>12</v>
      </c>
      <c r="AZ47" s="2">
        <f t="shared" si="41"/>
        <v>0</v>
      </c>
      <c r="BA47" s="3" t="s">
        <v>13</v>
      </c>
      <c r="BF47" s="2">
        <f t="shared" si="42"/>
        <v>0</v>
      </c>
      <c r="BG47" s="3" t="s">
        <v>14</v>
      </c>
      <c r="BL47" s="2">
        <f t="shared" si="43"/>
        <v>0</v>
      </c>
      <c r="BM47" s="3" t="s">
        <v>15</v>
      </c>
      <c r="BR47" s="2">
        <f t="shared" si="44"/>
        <v>0</v>
      </c>
      <c r="BS47" s="2" t="str">
        <f t="shared" si="45"/>
        <v>Reid, Cynara</v>
      </c>
      <c r="BT47" s="3" t="s">
        <v>16</v>
      </c>
      <c r="BY47" s="2">
        <f t="shared" si="46"/>
        <v>0</v>
      </c>
      <c r="BZ47" s="3" t="s">
        <v>17</v>
      </c>
      <c r="CE47" s="2">
        <f t="shared" si="47"/>
        <v>0</v>
      </c>
      <c r="CF47" s="3" t="s">
        <v>18</v>
      </c>
      <c r="CI47" s="2">
        <f t="shared" si="48"/>
        <v>0</v>
      </c>
      <c r="CJ47" s="3" t="s">
        <v>19</v>
      </c>
      <c r="CM47" s="2">
        <f t="shared" si="49"/>
        <v>0</v>
      </c>
      <c r="CN47" s="2" t="str">
        <f t="shared" si="50"/>
        <v>Reid, Cynara</v>
      </c>
      <c r="CO47" s="3" t="s">
        <v>20</v>
      </c>
      <c r="CR47" s="2">
        <f t="shared" si="51"/>
        <v>0</v>
      </c>
      <c r="CS47" s="3" t="s">
        <v>21</v>
      </c>
      <c r="CV47" s="2">
        <f t="shared" si="52"/>
        <v>0</v>
      </c>
      <c r="CW47" s="3" t="s">
        <v>22</v>
      </c>
      <c r="DJ47" s="2">
        <f t="shared" si="53"/>
        <v>0</v>
      </c>
      <c r="DK47" s="2" t="s">
        <v>23</v>
      </c>
      <c r="DM47" s="2">
        <f t="shared" si="54"/>
        <v>0</v>
      </c>
      <c r="DN47" s="2" t="str">
        <f t="shared" si="55"/>
        <v>Reid, Cynara</v>
      </c>
      <c r="DO47" s="3" t="s">
        <v>24</v>
      </c>
      <c r="DP47" s="3">
        <v>1</v>
      </c>
      <c r="EF47" s="2">
        <f t="shared" si="56"/>
        <v>1</v>
      </c>
      <c r="EG47" s="3" t="s">
        <v>41</v>
      </c>
      <c r="EH47" s="3"/>
      <c r="EI47" s="3"/>
      <c r="EJ47" s="3"/>
      <c r="EK47" s="3"/>
      <c r="EL47" s="3"/>
      <c r="EW47" s="3">
        <v>8</v>
      </c>
      <c r="EX47" s="2">
        <f t="shared" si="57"/>
        <v>8</v>
      </c>
      <c r="EY47" s="3" t="s">
        <v>43</v>
      </c>
      <c r="FA47" s="2">
        <f t="shared" si="58"/>
        <v>0</v>
      </c>
      <c r="FB47" s="2" t="s">
        <v>44</v>
      </c>
      <c r="FD47" s="2">
        <f t="shared" si="59"/>
        <v>0</v>
      </c>
      <c r="FE47" s="2">
        <f t="shared" si="60"/>
        <v>24.875</v>
      </c>
      <c r="FF47" s="3" t="str">
        <f t="shared" si="61"/>
        <v>Reid, Cynara</v>
      </c>
    </row>
    <row r="48" spans="1:162" ht="12.75">
      <c r="A48" s="1" t="s">
        <v>129</v>
      </c>
      <c r="B48" s="2">
        <f t="shared" si="31"/>
        <v>24.039875</v>
      </c>
      <c r="C48" s="4" t="s">
        <v>2</v>
      </c>
      <c r="H48" s="2">
        <f t="shared" si="32"/>
        <v>0</v>
      </c>
      <c r="I48" s="2" t="s">
        <v>6</v>
      </c>
      <c r="N48" s="2">
        <f t="shared" si="33"/>
        <v>0</v>
      </c>
      <c r="O48" s="3" t="s">
        <v>7</v>
      </c>
      <c r="T48" s="2">
        <f t="shared" si="34"/>
        <v>0</v>
      </c>
      <c r="U48" s="2" t="str">
        <f t="shared" si="35"/>
        <v>Frazee, Norm</v>
      </c>
      <c r="V48" s="3" t="s">
        <v>8</v>
      </c>
      <c r="AA48" s="2">
        <f t="shared" si="36"/>
        <v>0</v>
      </c>
      <c r="AB48" s="3" t="s">
        <v>9</v>
      </c>
      <c r="AG48" s="2">
        <f t="shared" si="37"/>
        <v>0</v>
      </c>
      <c r="AH48" s="3" t="s">
        <v>10</v>
      </c>
      <c r="AI48" s="3">
        <v>8</v>
      </c>
      <c r="AJ48" s="3">
        <v>7.2</v>
      </c>
      <c r="AK48" s="3">
        <v>6</v>
      </c>
      <c r="AL48" s="3">
        <v>15.4</v>
      </c>
      <c r="AM48" s="2">
        <f t="shared" si="38"/>
        <v>22.039875</v>
      </c>
      <c r="AN48" s="3" t="s">
        <v>11</v>
      </c>
      <c r="AS48" s="2">
        <f t="shared" si="39"/>
        <v>0</v>
      </c>
      <c r="AT48" s="2" t="str">
        <f t="shared" si="40"/>
        <v>Frazee, Norm</v>
      </c>
      <c r="AU48" s="3" t="s">
        <v>12</v>
      </c>
      <c r="AZ48" s="2">
        <f t="shared" si="41"/>
        <v>0</v>
      </c>
      <c r="BA48" s="3" t="s">
        <v>13</v>
      </c>
      <c r="BF48" s="2">
        <f t="shared" si="42"/>
        <v>0</v>
      </c>
      <c r="BG48" s="3" t="s">
        <v>14</v>
      </c>
      <c r="BL48" s="2">
        <f t="shared" si="43"/>
        <v>0</v>
      </c>
      <c r="BM48" s="3" t="s">
        <v>15</v>
      </c>
      <c r="BR48" s="2">
        <f t="shared" si="44"/>
        <v>0</v>
      </c>
      <c r="BS48" s="2" t="str">
        <f t="shared" si="45"/>
        <v>Frazee, Norm</v>
      </c>
      <c r="BT48" s="3" t="s">
        <v>16</v>
      </c>
      <c r="BY48" s="2">
        <f t="shared" si="46"/>
        <v>0</v>
      </c>
      <c r="BZ48" s="3" t="s">
        <v>17</v>
      </c>
      <c r="CE48" s="2">
        <f t="shared" si="47"/>
        <v>0</v>
      </c>
      <c r="CF48" s="3" t="s">
        <v>18</v>
      </c>
      <c r="CI48" s="2">
        <f t="shared" si="48"/>
        <v>0</v>
      </c>
      <c r="CJ48" s="3" t="s">
        <v>19</v>
      </c>
      <c r="CM48" s="2">
        <f t="shared" si="49"/>
        <v>0</v>
      </c>
      <c r="CN48" s="2" t="str">
        <f t="shared" si="50"/>
        <v>Frazee, Norm</v>
      </c>
      <c r="CO48" s="3" t="s">
        <v>20</v>
      </c>
      <c r="CR48" s="2">
        <f t="shared" si="51"/>
        <v>0</v>
      </c>
      <c r="CS48" s="3" t="s">
        <v>21</v>
      </c>
      <c r="CV48" s="2">
        <f t="shared" si="52"/>
        <v>0</v>
      </c>
      <c r="CW48" s="3" t="s">
        <v>22</v>
      </c>
      <c r="DJ48" s="2">
        <f t="shared" si="53"/>
        <v>0</v>
      </c>
      <c r="DK48" s="2" t="s">
        <v>23</v>
      </c>
      <c r="DM48" s="2">
        <f t="shared" si="54"/>
        <v>0</v>
      </c>
      <c r="DN48" s="2" t="str">
        <f t="shared" si="55"/>
        <v>Frazee, Norm</v>
      </c>
      <c r="DO48" s="3" t="s">
        <v>24</v>
      </c>
      <c r="DP48" s="3">
        <v>2</v>
      </c>
      <c r="EF48" s="2">
        <f t="shared" si="56"/>
        <v>2</v>
      </c>
      <c r="EG48" s="3" t="s">
        <v>41</v>
      </c>
      <c r="EH48" s="3"/>
      <c r="EI48" s="3"/>
      <c r="EJ48" s="3"/>
      <c r="EK48" s="3"/>
      <c r="EL48" s="3"/>
      <c r="EX48" s="2">
        <f t="shared" si="57"/>
        <v>0</v>
      </c>
      <c r="EY48" s="3" t="s">
        <v>43</v>
      </c>
      <c r="FA48" s="2">
        <f t="shared" si="58"/>
        <v>0</v>
      </c>
      <c r="FB48" s="2" t="s">
        <v>44</v>
      </c>
      <c r="FD48" s="2">
        <f t="shared" si="59"/>
        <v>0</v>
      </c>
      <c r="FE48" s="2">
        <f t="shared" si="60"/>
        <v>24.039875</v>
      </c>
      <c r="FF48" s="3" t="str">
        <f t="shared" si="61"/>
        <v>Frazee, Norm</v>
      </c>
    </row>
    <row r="49" spans="1:162" ht="12.75">
      <c r="A49" s="1" t="s">
        <v>86</v>
      </c>
      <c r="B49" s="2">
        <f t="shared" si="31"/>
        <v>23.125</v>
      </c>
      <c r="C49" s="4" t="s">
        <v>2</v>
      </c>
      <c r="H49" s="2">
        <f t="shared" si="32"/>
        <v>0</v>
      </c>
      <c r="I49" s="2" t="s">
        <v>6</v>
      </c>
      <c r="N49" s="2">
        <f t="shared" si="33"/>
        <v>0</v>
      </c>
      <c r="O49" s="3" t="s">
        <v>7</v>
      </c>
      <c r="T49" s="2">
        <f t="shared" si="34"/>
        <v>0</v>
      </c>
      <c r="U49" s="2" t="str">
        <f t="shared" si="35"/>
        <v>Albertson, Kim</v>
      </c>
      <c r="V49" s="3" t="s">
        <v>8</v>
      </c>
      <c r="W49" s="3">
        <v>1</v>
      </c>
      <c r="X49" s="3">
        <v>8.4</v>
      </c>
      <c r="Y49" s="3">
        <v>1</v>
      </c>
      <c r="Z49" s="3">
        <v>8</v>
      </c>
      <c r="AA49" s="2">
        <f t="shared" si="36"/>
        <v>15.125</v>
      </c>
      <c r="AB49" s="3" t="s">
        <v>9</v>
      </c>
      <c r="AG49" s="2">
        <f t="shared" si="37"/>
        <v>0</v>
      </c>
      <c r="AH49" s="3" t="s">
        <v>10</v>
      </c>
      <c r="AM49" s="2">
        <f t="shared" si="38"/>
        <v>0</v>
      </c>
      <c r="AN49" s="3" t="s">
        <v>11</v>
      </c>
      <c r="AS49" s="2">
        <f t="shared" si="39"/>
        <v>0</v>
      </c>
      <c r="AT49" s="2" t="str">
        <f t="shared" si="40"/>
        <v>Albertson, Kim</v>
      </c>
      <c r="AU49" s="3" t="s">
        <v>12</v>
      </c>
      <c r="AZ49" s="2">
        <f t="shared" si="41"/>
        <v>0</v>
      </c>
      <c r="BA49" s="3" t="s">
        <v>13</v>
      </c>
      <c r="BF49" s="2">
        <f t="shared" si="42"/>
        <v>0</v>
      </c>
      <c r="BG49" s="3" t="s">
        <v>14</v>
      </c>
      <c r="BL49" s="2">
        <f t="shared" si="43"/>
        <v>0</v>
      </c>
      <c r="BM49" s="3" t="s">
        <v>15</v>
      </c>
      <c r="BR49" s="2">
        <f t="shared" si="44"/>
        <v>0</v>
      </c>
      <c r="BS49" s="2" t="str">
        <f t="shared" si="45"/>
        <v>Albertson, Kim</v>
      </c>
      <c r="BT49" s="3" t="s">
        <v>16</v>
      </c>
      <c r="BY49" s="2">
        <f t="shared" si="46"/>
        <v>0</v>
      </c>
      <c r="BZ49" s="3" t="s">
        <v>17</v>
      </c>
      <c r="CE49" s="2">
        <f t="shared" si="47"/>
        <v>0</v>
      </c>
      <c r="CF49" s="3" t="s">
        <v>18</v>
      </c>
      <c r="CI49" s="2">
        <f t="shared" si="48"/>
        <v>0</v>
      </c>
      <c r="CJ49" s="3" t="s">
        <v>19</v>
      </c>
      <c r="CM49" s="2">
        <f t="shared" si="49"/>
        <v>0</v>
      </c>
      <c r="CN49" s="2" t="str">
        <f t="shared" si="50"/>
        <v>Albertson, Kim</v>
      </c>
      <c r="CO49" s="3" t="s">
        <v>20</v>
      </c>
      <c r="CR49" s="2">
        <f t="shared" si="51"/>
        <v>0</v>
      </c>
      <c r="CS49" s="3" t="s">
        <v>21</v>
      </c>
      <c r="CV49" s="2">
        <f t="shared" si="52"/>
        <v>0</v>
      </c>
      <c r="CW49" s="3" t="s">
        <v>22</v>
      </c>
      <c r="DJ49" s="2">
        <f t="shared" si="53"/>
        <v>0</v>
      </c>
      <c r="DK49" s="2" t="s">
        <v>23</v>
      </c>
      <c r="DM49" s="2">
        <f t="shared" si="54"/>
        <v>0</v>
      </c>
      <c r="DN49" s="2" t="str">
        <f t="shared" si="55"/>
        <v>Albertson, Kim</v>
      </c>
      <c r="DO49" s="3" t="s">
        <v>24</v>
      </c>
      <c r="DP49" s="3">
        <v>8</v>
      </c>
      <c r="EF49" s="2">
        <f t="shared" si="56"/>
        <v>8</v>
      </c>
      <c r="EG49" s="3" t="s">
        <v>41</v>
      </c>
      <c r="EH49" s="3"/>
      <c r="EI49" s="3"/>
      <c r="EJ49" s="3"/>
      <c r="EK49" s="3"/>
      <c r="EL49" s="3"/>
      <c r="EX49" s="2">
        <f t="shared" si="57"/>
        <v>0</v>
      </c>
      <c r="EY49" s="3" t="s">
        <v>43</v>
      </c>
      <c r="FA49" s="2">
        <f t="shared" si="58"/>
        <v>0</v>
      </c>
      <c r="FB49" s="2" t="s">
        <v>44</v>
      </c>
      <c r="FD49" s="2">
        <f t="shared" si="59"/>
        <v>0</v>
      </c>
      <c r="FE49" s="2">
        <f t="shared" si="60"/>
        <v>23.125</v>
      </c>
      <c r="FF49" s="3" t="str">
        <f t="shared" si="61"/>
        <v>Albertson, Kim</v>
      </c>
    </row>
    <row r="50" spans="1:162" ht="12.75">
      <c r="A50" s="1" t="s">
        <v>111</v>
      </c>
      <c r="B50" s="2">
        <f t="shared" si="31"/>
        <v>22.2345</v>
      </c>
      <c r="C50" s="4" t="s">
        <v>2</v>
      </c>
      <c r="H50" s="2">
        <f t="shared" si="32"/>
        <v>0</v>
      </c>
      <c r="I50" s="2" t="s">
        <v>6</v>
      </c>
      <c r="N50" s="2">
        <f t="shared" si="33"/>
        <v>0</v>
      </c>
      <c r="O50" s="3" t="s">
        <v>7</v>
      </c>
      <c r="T50" s="2">
        <f t="shared" si="34"/>
        <v>0</v>
      </c>
      <c r="U50" s="2" t="str">
        <f t="shared" si="35"/>
        <v>Corry, Shane</v>
      </c>
      <c r="V50" s="3" t="s">
        <v>8</v>
      </c>
      <c r="AA50" s="2">
        <f t="shared" si="36"/>
        <v>0</v>
      </c>
      <c r="AB50" s="3" t="s">
        <v>9</v>
      </c>
      <c r="AG50" s="2">
        <f t="shared" si="37"/>
        <v>0</v>
      </c>
      <c r="AH50" s="3" t="s">
        <v>10</v>
      </c>
      <c r="AI50" s="3">
        <v>7</v>
      </c>
      <c r="AJ50" s="3">
        <v>10.6</v>
      </c>
      <c r="AK50" s="3">
        <v>6</v>
      </c>
      <c r="AL50" s="3">
        <v>7.8</v>
      </c>
      <c r="AM50" s="2">
        <f t="shared" si="38"/>
        <v>20.2345</v>
      </c>
      <c r="AN50" s="3" t="s">
        <v>11</v>
      </c>
      <c r="AS50" s="2">
        <f t="shared" si="39"/>
        <v>0</v>
      </c>
      <c r="AT50" s="2" t="str">
        <f t="shared" si="40"/>
        <v>Corry, Shane</v>
      </c>
      <c r="AU50" s="3" t="s">
        <v>12</v>
      </c>
      <c r="AZ50" s="2">
        <f t="shared" si="41"/>
        <v>0</v>
      </c>
      <c r="BA50" s="3" t="s">
        <v>13</v>
      </c>
      <c r="BF50" s="2">
        <f t="shared" si="42"/>
        <v>0</v>
      </c>
      <c r="BG50" s="3" t="s">
        <v>14</v>
      </c>
      <c r="BL50" s="2">
        <f t="shared" si="43"/>
        <v>0</v>
      </c>
      <c r="BM50" s="3" t="s">
        <v>15</v>
      </c>
      <c r="BR50" s="2">
        <f t="shared" si="44"/>
        <v>0</v>
      </c>
      <c r="BS50" s="2" t="str">
        <f t="shared" si="45"/>
        <v>Corry, Shane</v>
      </c>
      <c r="BT50" s="3" t="s">
        <v>16</v>
      </c>
      <c r="BY50" s="2">
        <f t="shared" si="46"/>
        <v>0</v>
      </c>
      <c r="BZ50" s="3" t="s">
        <v>17</v>
      </c>
      <c r="CE50" s="2">
        <f t="shared" si="47"/>
        <v>0</v>
      </c>
      <c r="CF50" s="3" t="s">
        <v>18</v>
      </c>
      <c r="CI50" s="2">
        <f t="shared" si="48"/>
        <v>0</v>
      </c>
      <c r="CJ50" s="3" t="s">
        <v>19</v>
      </c>
      <c r="CM50" s="2">
        <f t="shared" si="49"/>
        <v>0</v>
      </c>
      <c r="CN50" s="2" t="str">
        <f t="shared" si="50"/>
        <v>Corry, Shane</v>
      </c>
      <c r="CO50" s="3" t="s">
        <v>20</v>
      </c>
      <c r="CR50" s="2">
        <f t="shared" si="51"/>
        <v>0</v>
      </c>
      <c r="CS50" s="3" t="s">
        <v>21</v>
      </c>
      <c r="CV50" s="2">
        <f t="shared" si="52"/>
        <v>0</v>
      </c>
      <c r="CW50" s="3" t="s">
        <v>22</v>
      </c>
      <c r="DJ50" s="2">
        <f t="shared" si="53"/>
        <v>0</v>
      </c>
      <c r="DK50" s="2" t="s">
        <v>23</v>
      </c>
      <c r="DM50" s="2">
        <f t="shared" si="54"/>
        <v>0</v>
      </c>
      <c r="DN50" s="2" t="str">
        <f t="shared" si="55"/>
        <v>Corry, Shane</v>
      </c>
      <c r="DO50" s="3" t="s">
        <v>24</v>
      </c>
      <c r="DP50" s="3">
        <v>2</v>
      </c>
      <c r="EF50" s="2">
        <f t="shared" si="56"/>
        <v>2</v>
      </c>
      <c r="EG50" s="3" t="s">
        <v>41</v>
      </c>
      <c r="EH50" s="3"/>
      <c r="EI50" s="3"/>
      <c r="EJ50" s="3"/>
      <c r="EK50" s="3"/>
      <c r="EL50" s="3"/>
      <c r="EX50" s="2">
        <f t="shared" si="57"/>
        <v>0</v>
      </c>
      <c r="EY50" s="3" t="s">
        <v>43</v>
      </c>
      <c r="FA50" s="2">
        <f t="shared" si="58"/>
        <v>0</v>
      </c>
      <c r="FB50" s="2" t="s">
        <v>44</v>
      </c>
      <c r="FD50" s="2">
        <f t="shared" si="59"/>
        <v>0</v>
      </c>
      <c r="FE50" s="2">
        <f t="shared" si="60"/>
        <v>22.2345</v>
      </c>
      <c r="FF50" s="3" t="str">
        <f t="shared" si="61"/>
        <v>Corry, Shane</v>
      </c>
    </row>
    <row r="51" spans="1:162" ht="12.75">
      <c r="A51" s="1" t="s">
        <v>121</v>
      </c>
      <c r="B51" s="2">
        <f t="shared" si="31"/>
        <v>21.504000000000005</v>
      </c>
      <c r="C51" s="4" t="s">
        <v>2</v>
      </c>
      <c r="H51" s="2">
        <f t="shared" si="32"/>
        <v>0</v>
      </c>
      <c r="I51" s="2" t="s">
        <v>6</v>
      </c>
      <c r="N51" s="2">
        <f t="shared" si="33"/>
        <v>0</v>
      </c>
      <c r="O51" s="3" t="s">
        <v>7</v>
      </c>
      <c r="T51" s="2">
        <f t="shared" si="34"/>
        <v>0</v>
      </c>
      <c r="U51" s="2" t="str">
        <f t="shared" si="35"/>
        <v>Bachman, Michael</v>
      </c>
      <c r="V51" s="3" t="s">
        <v>8</v>
      </c>
      <c r="AA51" s="2">
        <f t="shared" si="36"/>
        <v>0</v>
      </c>
      <c r="AB51" s="3" t="s">
        <v>9</v>
      </c>
      <c r="AG51" s="2">
        <f t="shared" si="37"/>
        <v>0</v>
      </c>
      <c r="AH51" s="3" t="s">
        <v>10</v>
      </c>
      <c r="AM51" s="2">
        <f t="shared" si="38"/>
        <v>0</v>
      </c>
      <c r="AN51" s="3" t="s">
        <v>11</v>
      </c>
      <c r="AS51" s="2">
        <f t="shared" si="39"/>
        <v>0</v>
      </c>
      <c r="AT51" s="2" t="str">
        <f t="shared" si="40"/>
        <v>Bachman, Michael</v>
      </c>
      <c r="AU51" s="3" t="s">
        <v>12</v>
      </c>
      <c r="AZ51" s="2">
        <f t="shared" si="41"/>
        <v>0</v>
      </c>
      <c r="BA51" s="3" t="s">
        <v>13</v>
      </c>
      <c r="BF51" s="2">
        <f t="shared" si="42"/>
        <v>0</v>
      </c>
      <c r="BG51" s="3" t="s">
        <v>14</v>
      </c>
      <c r="BH51" s="3">
        <v>9</v>
      </c>
      <c r="BI51" s="3">
        <v>12.8</v>
      </c>
      <c r="BL51" s="2">
        <f t="shared" si="43"/>
        <v>9.8</v>
      </c>
      <c r="BM51" s="3" t="s">
        <v>15</v>
      </c>
      <c r="BR51" s="2">
        <f t="shared" si="44"/>
        <v>0</v>
      </c>
      <c r="BS51" s="2" t="str">
        <f t="shared" si="45"/>
        <v>Bachman, Michael</v>
      </c>
      <c r="BT51" s="3" t="s">
        <v>16</v>
      </c>
      <c r="BU51" s="3">
        <v>4</v>
      </c>
      <c r="BV51" s="3">
        <v>6.4</v>
      </c>
      <c r="BY51" s="2">
        <f t="shared" si="46"/>
        <v>11.704000000000002</v>
      </c>
      <c r="BZ51" s="3" t="s">
        <v>17</v>
      </c>
      <c r="CE51" s="2">
        <f t="shared" si="47"/>
        <v>0</v>
      </c>
      <c r="CF51" s="3" t="s">
        <v>18</v>
      </c>
      <c r="CI51" s="2">
        <f t="shared" si="48"/>
        <v>0</v>
      </c>
      <c r="CJ51" s="3" t="s">
        <v>19</v>
      </c>
      <c r="CM51" s="2">
        <f t="shared" si="49"/>
        <v>0</v>
      </c>
      <c r="CN51" s="2" t="str">
        <f t="shared" si="50"/>
        <v>Bachman, Michael</v>
      </c>
      <c r="CO51" s="3" t="s">
        <v>20</v>
      </c>
      <c r="CR51" s="2">
        <f t="shared" si="51"/>
        <v>0</v>
      </c>
      <c r="CS51" s="3" t="s">
        <v>21</v>
      </c>
      <c r="CV51" s="2">
        <f t="shared" si="52"/>
        <v>0</v>
      </c>
      <c r="CW51" s="3" t="s">
        <v>22</v>
      </c>
      <c r="DJ51" s="2">
        <f t="shared" si="53"/>
        <v>0</v>
      </c>
      <c r="DK51" s="2" t="s">
        <v>23</v>
      </c>
      <c r="DM51" s="2">
        <f t="shared" si="54"/>
        <v>0</v>
      </c>
      <c r="DN51" s="2" t="str">
        <f t="shared" si="55"/>
        <v>Bachman, Michael</v>
      </c>
      <c r="DO51" s="3" t="s">
        <v>24</v>
      </c>
      <c r="EF51" s="2">
        <f t="shared" si="56"/>
        <v>0</v>
      </c>
      <c r="EG51" s="3" t="s">
        <v>41</v>
      </c>
      <c r="EH51" s="3"/>
      <c r="EI51" s="3"/>
      <c r="EJ51" s="3"/>
      <c r="EK51" s="3"/>
      <c r="EL51" s="3"/>
      <c r="EX51" s="2">
        <f t="shared" si="57"/>
        <v>0</v>
      </c>
      <c r="EY51" s="3" t="s">
        <v>43</v>
      </c>
      <c r="FA51" s="2">
        <f t="shared" si="58"/>
        <v>0</v>
      </c>
      <c r="FB51" s="2" t="s">
        <v>44</v>
      </c>
      <c r="FD51" s="2">
        <f t="shared" si="59"/>
        <v>0</v>
      </c>
      <c r="FE51" s="2">
        <f t="shared" si="60"/>
        <v>21.504000000000005</v>
      </c>
      <c r="FF51" s="3" t="str">
        <f t="shared" si="61"/>
        <v>Bachman, Michael</v>
      </c>
    </row>
    <row r="52" spans="1:162" ht="12.75">
      <c r="A52" s="1" t="s">
        <v>103</v>
      </c>
      <c r="B52" s="2">
        <f t="shared" si="31"/>
        <v>20.837249999999997</v>
      </c>
      <c r="C52" s="4" t="s">
        <v>2</v>
      </c>
      <c r="H52" s="2">
        <f t="shared" si="32"/>
        <v>0</v>
      </c>
      <c r="I52" s="2" t="s">
        <v>6</v>
      </c>
      <c r="N52" s="2">
        <f t="shared" si="33"/>
        <v>0</v>
      </c>
      <c r="O52" s="3" t="s">
        <v>7</v>
      </c>
      <c r="T52" s="2">
        <f t="shared" si="34"/>
        <v>0</v>
      </c>
      <c r="U52" s="2" t="str">
        <f t="shared" si="35"/>
        <v>Shannon, Alex</v>
      </c>
      <c r="V52" s="3" t="s">
        <v>8</v>
      </c>
      <c r="AA52" s="2">
        <f t="shared" si="36"/>
        <v>0</v>
      </c>
      <c r="AB52" s="3" t="s">
        <v>9</v>
      </c>
      <c r="AG52" s="2">
        <f t="shared" si="37"/>
        <v>0</v>
      </c>
      <c r="AH52" s="3" t="s">
        <v>10</v>
      </c>
      <c r="AI52" s="3">
        <v>11</v>
      </c>
      <c r="AJ52" s="3">
        <v>1.2</v>
      </c>
      <c r="AM52" s="2">
        <f t="shared" si="38"/>
        <v>15.83725</v>
      </c>
      <c r="AN52" s="3" t="s">
        <v>11</v>
      </c>
      <c r="AS52" s="2">
        <f t="shared" si="39"/>
        <v>0</v>
      </c>
      <c r="AT52" s="2" t="str">
        <f t="shared" si="40"/>
        <v>Shannon, Alex</v>
      </c>
      <c r="AU52" s="3" t="s">
        <v>12</v>
      </c>
      <c r="AZ52" s="2">
        <f t="shared" si="41"/>
        <v>0</v>
      </c>
      <c r="BA52" s="3" t="s">
        <v>13</v>
      </c>
      <c r="BF52" s="2">
        <f t="shared" si="42"/>
        <v>0</v>
      </c>
      <c r="BG52" s="3" t="s">
        <v>14</v>
      </c>
      <c r="BL52" s="2">
        <f t="shared" si="43"/>
        <v>0</v>
      </c>
      <c r="BM52" s="3" t="s">
        <v>15</v>
      </c>
      <c r="BR52" s="2">
        <f t="shared" si="44"/>
        <v>0</v>
      </c>
      <c r="BS52" s="2" t="str">
        <f t="shared" si="45"/>
        <v>Shannon, Alex</v>
      </c>
      <c r="BT52" s="3" t="s">
        <v>16</v>
      </c>
      <c r="BY52" s="2">
        <f t="shared" si="46"/>
        <v>0</v>
      </c>
      <c r="BZ52" s="3" t="s">
        <v>17</v>
      </c>
      <c r="CE52" s="2">
        <f t="shared" si="47"/>
        <v>0</v>
      </c>
      <c r="CF52" s="3" t="s">
        <v>18</v>
      </c>
      <c r="CI52" s="2">
        <f t="shared" si="48"/>
        <v>0</v>
      </c>
      <c r="CJ52" s="3" t="s">
        <v>19</v>
      </c>
      <c r="CM52" s="2">
        <f t="shared" si="49"/>
        <v>0</v>
      </c>
      <c r="CN52" s="2" t="str">
        <f t="shared" si="50"/>
        <v>Shannon, Alex</v>
      </c>
      <c r="CO52" s="3" t="s">
        <v>20</v>
      </c>
      <c r="CR52" s="2">
        <f t="shared" si="51"/>
        <v>0</v>
      </c>
      <c r="CS52" s="3" t="s">
        <v>21</v>
      </c>
      <c r="CV52" s="2">
        <f t="shared" si="52"/>
        <v>0</v>
      </c>
      <c r="CW52" s="3" t="s">
        <v>22</v>
      </c>
      <c r="CX52" s="3">
        <v>5</v>
      </c>
      <c r="DJ52" s="2">
        <f t="shared" si="53"/>
        <v>5</v>
      </c>
      <c r="DK52" s="2" t="s">
        <v>23</v>
      </c>
      <c r="DM52" s="2">
        <f t="shared" si="54"/>
        <v>0</v>
      </c>
      <c r="DN52" s="2" t="str">
        <f t="shared" si="55"/>
        <v>Shannon, Alex</v>
      </c>
      <c r="DO52" s="3" t="s">
        <v>24</v>
      </c>
      <c r="EF52" s="2">
        <f t="shared" si="56"/>
        <v>0</v>
      </c>
      <c r="EG52" s="3" t="s">
        <v>41</v>
      </c>
      <c r="EH52" s="3"/>
      <c r="EI52" s="3"/>
      <c r="EJ52" s="3"/>
      <c r="EK52" s="3"/>
      <c r="EL52" s="3"/>
      <c r="EX52" s="2">
        <f t="shared" si="57"/>
        <v>0</v>
      </c>
      <c r="EY52" s="3" t="s">
        <v>43</v>
      </c>
      <c r="FA52" s="2">
        <f t="shared" si="58"/>
        <v>0</v>
      </c>
      <c r="FB52" s="2" t="s">
        <v>44</v>
      </c>
      <c r="FD52" s="2">
        <f t="shared" si="59"/>
        <v>0</v>
      </c>
      <c r="FE52" s="2">
        <f t="shared" si="60"/>
        <v>20.837249999999997</v>
      </c>
      <c r="FF52" s="3" t="str">
        <f t="shared" si="61"/>
        <v>Shannon, Alex</v>
      </c>
    </row>
    <row r="53" spans="1:162" ht="12.75">
      <c r="A53" s="1" t="s">
        <v>126</v>
      </c>
      <c r="B53" s="2">
        <f t="shared" si="31"/>
        <v>20.2875</v>
      </c>
      <c r="C53" s="4" t="s">
        <v>2</v>
      </c>
      <c r="H53" s="2">
        <f t="shared" si="32"/>
        <v>0</v>
      </c>
      <c r="I53" s="2" t="s">
        <v>6</v>
      </c>
      <c r="N53" s="2">
        <f t="shared" si="33"/>
        <v>0</v>
      </c>
      <c r="O53" s="3" t="s">
        <v>7</v>
      </c>
      <c r="T53" s="2">
        <f t="shared" si="34"/>
        <v>0</v>
      </c>
      <c r="U53" s="2" t="str">
        <f t="shared" si="35"/>
        <v>Carson, Russell</v>
      </c>
      <c r="V53" s="3" t="s">
        <v>8</v>
      </c>
      <c r="AA53" s="2">
        <f t="shared" si="36"/>
        <v>0</v>
      </c>
      <c r="AB53" s="3" t="s">
        <v>9</v>
      </c>
      <c r="AG53" s="2">
        <f t="shared" si="37"/>
        <v>0</v>
      </c>
      <c r="AH53" s="3" t="s">
        <v>10</v>
      </c>
      <c r="AM53" s="2">
        <f t="shared" si="38"/>
        <v>0</v>
      </c>
      <c r="AN53" s="3" t="s">
        <v>11</v>
      </c>
      <c r="AS53" s="2">
        <f t="shared" si="39"/>
        <v>0</v>
      </c>
      <c r="AT53" s="2" t="str">
        <f t="shared" si="40"/>
        <v>Carson, Russell</v>
      </c>
      <c r="AU53" s="3" t="s">
        <v>12</v>
      </c>
      <c r="AZ53" s="2">
        <f t="shared" si="41"/>
        <v>0</v>
      </c>
      <c r="BA53" s="3" t="s">
        <v>13</v>
      </c>
      <c r="BF53" s="2">
        <f t="shared" si="42"/>
        <v>0</v>
      </c>
      <c r="BG53" s="3" t="s">
        <v>14</v>
      </c>
      <c r="BH53" s="3">
        <v>5</v>
      </c>
      <c r="BI53" s="3">
        <v>4.6</v>
      </c>
      <c r="BL53" s="2">
        <f t="shared" si="43"/>
        <v>5.2875</v>
      </c>
      <c r="BM53" s="3" t="s">
        <v>15</v>
      </c>
      <c r="BR53" s="2">
        <f t="shared" si="44"/>
        <v>0</v>
      </c>
      <c r="BS53" s="2" t="str">
        <f t="shared" si="45"/>
        <v>Carson, Russell</v>
      </c>
      <c r="BT53" s="3" t="s">
        <v>16</v>
      </c>
      <c r="BY53" s="2">
        <f t="shared" si="46"/>
        <v>0</v>
      </c>
      <c r="BZ53" s="3" t="s">
        <v>17</v>
      </c>
      <c r="CE53" s="2">
        <f t="shared" si="47"/>
        <v>0</v>
      </c>
      <c r="CF53" s="3" t="s">
        <v>18</v>
      </c>
      <c r="CI53" s="2">
        <f t="shared" si="48"/>
        <v>0</v>
      </c>
      <c r="CJ53" s="3" t="s">
        <v>19</v>
      </c>
      <c r="CM53" s="2">
        <f t="shared" si="49"/>
        <v>0</v>
      </c>
      <c r="CN53" s="2" t="str">
        <f t="shared" si="50"/>
        <v>Carson, Russell</v>
      </c>
      <c r="CO53" s="3" t="s">
        <v>20</v>
      </c>
      <c r="CR53" s="2">
        <f t="shared" si="51"/>
        <v>0</v>
      </c>
      <c r="CS53" s="3" t="s">
        <v>21</v>
      </c>
      <c r="CV53" s="2">
        <f t="shared" si="52"/>
        <v>0</v>
      </c>
      <c r="CW53" s="3" t="s">
        <v>22</v>
      </c>
      <c r="CX53" s="3">
        <v>5</v>
      </c>
      <c r="DJ53" s="2">
        <f t="shared" si="53"/>
        <v>5</v>
      </c>
      <c r="DK53" s="2" t="s">
        <v>23</v>
      </c>
      <c r="DL53" s="3">
        <v>10</v>
      </c>
      <c r="DM53" s="2">
        <f t="shared" si="54"/>
        <v>10</v>
      </c>
      <c r="DN53" s="2" t="str">
        <f t="shared" si="55"/>
        <v>Carson, Russell</v>
      </c>
      <c r="DO53" s="3" t="s">
        <v>24</v>
      </c>
      <c r="EF53" s="2">
        <f t="shared" si="56"/>
        <v>0</v>
      </c>
      <c r="EG53" s="3" t="s">
        <v>41</v>
      </c>
      <c r="EH53" s="3"/>
      <c r="EI53" s="3"/>
      <c r="EJ53" s="3"/>
      <c r="EK53" s="3"/>
      <c r="EL53" s="3"/>
      <c r="EX53" s="2">
        <f t="shared" si="57"/>
        <v>0</v>
      </c>
      <c r="EY53" s="3" t="s">
        <v>43</v>
      </c>
      <c r="FA53" s="2">
        <f t="shared" si="58"/>
        <v>0</v>
      </c>
      <c r="FB53" s="2" t="s">
        <v>44</v>
      </c>
      <c r="FD53" s="2">
        <f t="shared" si="59"/>
        <v>0</v>
      </c>
      <c r="FE53" s="2">
        <f t="shared" si="60"/>
        <v>20.2875</v>
      </c>
      <c r="FF53" s="3" t="str">
        <f t="shared" si="61"/>
        <v>Carson, Russell</v>
      </c>
    </row>
    <row r="54" spans="1:162" ht="12.75">
      <c r="A54" s="1" t="s">
        <v>116</v>
      </c>
      <c r="B54" s="2">
        <f t="shared" si="31"/>
        <v>19.75</v>
      </c>
      <c r="C54" s="4" t="s">
        <v>2</v>
      </c>
      <c r="H54" s="2">
        <f t="shared" si="32"/>
        <v>0</v>
      </c>
      <c r="I54" s="2" t="s">
        <v>6</v>
      </c>
      <c r="N54" s="2">
        <f t="shared" si="33"/>
        <v>0</v>
      </c>
      <c r="O54" s="3" t="s">
        <v>7</v>
      </c>
      <c r="T54" s="2">
        <f t="shared" si="34"/>
        <v>0</v>
      </c>
      <c r="U54" s="2" t="str">
        <f t="shared" si="35"/>
        <v>Legg, Brian</v>
      </c>
      <c r="V54" s="3" t="s">
        <v>8</v>
      </c>
      <c r="AA54" s="2">
        <f t="shared" si="36"/>
        <v>0</v>
      </c>
      <c r="AB54" s="3" t="s">
        <v>9</v>
      </c>
      <c r="AG54" s="2">
        <f t="shared" si="37"/>
        <v>0</v>
      </c>
      <c r="AH54" s="3" t="s">
        <v>10</v>
      </c>
      <c r="AM54" s="2">
        <f t="shared" si="38"/>
        <v>0</v>
      </c>
      <c r="AN54" s="3" t="s">
        <v>11</v>
      </c>
      <c r="AS54" s="2">
        <f t="shared" si="39"/>
        <v>0</v>
      </c>
      <c r="AT54" s="2" t="str">
        <f t="shared" si="40"/>
        <v>Legg, Brian</v>
      </c>
      <c r="AU54" s="3" t="s">
        <v>12</v>
      </c>
      <c r="AZ54" s="2">
        <f t="shared" si="41"/>
        <v>0</v>
      </c>
      <c r="BA54" s="3" t="s">
        <v>13</v>
      </c>
      <c r="BF54" s="2">
        <f t="shared" si="42"/>
        <v>0</v>
      </c>
      <c r="BG54" s="3" t="s">
        <v>14</v>
      </c>
      <c r="BL54" s="2">
        <f t="shared" si="43"/>
        <v>0</v>
      </c>
      <c r="BM54" s="3" t="s">
        <v>15</v>
      </c>
      <c r="BN54" s="3">
        <v>1</v>
      </c>
      <c r="BO54" s="3">
        <v>7.6</v>
      </c>
      <c r="BR54" s="2">
        <f t="shared" si="44"/>
        <v>14.75</v>
      </c>
      <c r="BS54" s="2" t="str">
        <f t="shared" si="45"/>
        <v>Legg, Brian</v>
      </c>
      <c r="BT54" s="3" t="s">
        <v>16</v>
      </c>
      <c r="BY54" s="2">
        <f t="shared" si="46"/>
        <v>0</v>
      </c>
      <c r="BZ54" s="3" t="s">
        <v>17</v>
      </c>
      <c r="CE54" s="2">
        <f t="shared" si="47"/>
        <v>0</v>
      </c>
      <c r="CF54" s="3" t="s">
        <v>18</v>
      </c>
      <c r="CI54" s="2">
        <f t="shared" si="48"/>
        <v>0</v>
      </c>
      <c r="CJ54" s="3" t="s">
        <v>19</v>
      </c>
      <c r="CM54" s="2">
        <f t="shared" si="49"/>
        <v>0</v>
      </c>
      <c r="CN54" s="2" t="str">
        <f t="shared" si="50"/>
        <v>Legg, Brian</v>
      </c>
      <c r="CO54" s="3" t="s">
        <v>20</v>
      </c>
      <c r="CR54" s="2">
        <f t="shared" si="51"/>
        <v>0</v>
      </c>
      <c r="CS54" s="3" t="s">
        <v>21</v>
      </c>
      <c r="CV54" s="2">
        <f t="shared" si="52"/>
        <v>0</v>
      </c>
      <c r="CW54" s="3" t="s">
        <v>22</v>
      </c>
      <c r="CX54" s="3">
        <v>5</v>
      </c>
      <c r="DJ54" s="2">
        <f t="shared" si="53"/>
        <v>5</v>
      </c>
      <c r="DK54" s="2" t="s">
        <v>23</v>
      </c>
      <c r="DM54" s="2">
        <f t="shared" si="54"/>
        <v>0</v>
      </c>
      <c r="DN54" s="2" t="str">
        <f t="shared" si="55"/>
        <v>Legg, Brian</v>
      </c>
      <c r="DO54" s="3" t="s">
        <v>24</v>
      </c>
      <c r="EF54" s="2">
        <f t="shared" si="56"/>
        <v>0</v>
      </c>
      <c r="EG54" s="3" t="s">
        <v>41</v>
      </c>
      <c r="EH54" s="3"/>
      <c r="EI54" s="3"/>
      <c r="EJ54" s="3"/>
      <c r="EK54" s="3"/>
      <c r="EL54" s="3"/>
      <c r="EX54" s="2">
        <f t="shared" si="57"/>
        <v>0</v>
      </c>
      <c r="EY54" s="3" t="s">
        <v>43</v>
      </c>
      <c r="FA54" s="2">
        <f t="shared" si="58"/>
        <v>0</v>
      </c>
      <c r="FB54" s="2" t="s">
        <v>44</v>
      </c>
      <c r="FD54" s="2">
        <f t="shared" si="59"/>
        <v>0</v>
      </c>
      <c r="FE54" s="2">
        <f t="shared" si="60"/>
        <v>19.75</v>
      </c>
      <c r="FF54" s="3" t="str">
        <f t="shared" si="61"/>
        <v>Legg, Brian</v>
      </c>
    </row>
    <row r="55" spans="1:162" ht="12.75">
      <c r="A55" s="1" t="s">
        <v>91</v>
      </c>
      <c r="B55" s="2">
        <f t="shared" si="31"/>
        <v>18.715124999999997</v>
      </c>
      <c r="C55" s="4" t="s">
        <v>2</v>
      </c>
      <c r="H55" s="2">
        <f t="shared" si="32"/>
        <v>0</v>
      </c>
      <c r="I55" s="2" t="s">
        <v>6</v>
      </c>
      <c r="N55" s="2">
        <f t="shared" si="33"/>
        <v>0</v>
      </c>
      <c r="O55" s="3" t="s">
        <v>7</v>
      </c>
      <c r="T55" s="2">
        <f t="shared" si="34"/>
        <v>0</v>
      </c>
      <c r="U55" s="2" t="str">
        <f t="shared" si="35"/>
        <v>Decker, Jenn</v>
      </c>
      <c r="V55" s="3" t="s">
        <v>8</v>
      </c>
      <c r="AA55" s="2">
        <f t="shared" si="36"/>
        <v>0</v>
      </c>
      <c r="AB55" s="3" t="s">
        <v>9</v>
      </c>
      <c r="AG55" s="2">
        <f t="shared" si="37"/>
        <v>0</v>
      </c>
      <c r="AH55" s="3" t="s">
        <v>10</v>
      </c>
      <c r="AI55" s="3">
        <v>6</v>
      </c>
      <c r="AJ55" s="3">
        <v>12.2</v>
      </c>
      <c r="AK55" s="3">
        <v>6</v>
      </c>
      <c r="AL55" s="3">
        <v>5.2</v>
      </c>
      <c r="AM55" s="2">
        <f t="shared" si="38"/>
        <v>18.715124999999997</v>
      </c>
      <c r="AN55" s="3" t="s">
        <v>11</v>
      </c>
      <c r="AS55" s="2">
        <f t="shared" si="39"/>
        <v>0</v>
      </c>
      <c r="AT55" s="2" t="str">
        <f t="shared" si="40"/>
        <v>Decker, Jenn</v>
      </c>
      <c r="AU55" s="3" t="s">
        <v>12</v>
      </c>
      <c r="AZ55" s="2">
        <f t="shared" si="41"/>
        <v>0</v>
      </c>
      <c r="BA55" s="3" t="s">
        <v>13</v>
      </c>
      <c r="BF55" s="2">
        <f t="shared" si="42"/>
        <v>0</v>
      </c>
      <c r="BG55" s="3" t="s">
        <v>14</v>
      </c>
      <c r="BL55" s="2">
        <f t="shared" si="43"/>
        <v>0</v>
      </c>
      <c r="BM55" s="3" t="s">
        <v>15</v>
      </c>
      <c r="BR55" s="2">
        <f t="shared" si="44"/>
        <v>0</v>
      </c>
      <c r="BS55" s="2" t="str">
        <f t="shared" si="45"/>
        <v>Decker, Jenn</v>
      </c>
      <c r="BT55" s="3" t="s">
        <v>16</v>
      </c>
      <c r="BY55" s="2">
        <f t="shared" si="46"/>
        <v>0</v>
      </c>
      <c r="BZ55" s="3" t="s">
        <v>17</v>
      </c>
      <c r="CE55" s="2">
        <f t="shared" si="47"/>
        <v>0</v>
      </c>
      <c r="CF55" s="3" t="s">
        <v>18</v>
      </c>
      <c r="CI55" s="2">
        <f t="shared" si="48"/>
        <v>0</v>
      </c>
      <c r="CJ55" s="3" t="s">
        <v>19</v>
      </c>
      <c r="CM55" s="2">
        <f t="shared" si="49"/>
        <v>0</v>
      </c>
      <c r="CN55" s="2" t="str">
        <f t="shared" si="50"/>
        <v>Decker, Jenn</v>
      </c>
      <c r="CO55" s="3" t="s">
        <v>20</v>
      </c>
      <c r="CR55" s="2">
        <f t="shared" si="51"/>
        <v>0</v>
      </c>
      <c r="CS55" s="3" t="s">
        <v>21</v>
      </c>
      <c r="CV55" s="2">
        <f t="shared" si="52"/>
        <v>0</v>
      </c>
      <c r="CW55" s="3" t="s">
        <v>22</v>
      </c>
      <c r="DJ55" s="2">
        <f t="shared" si="53"/>
        <v>0</v>
      </c>
      <c r="DK55" s="2" t="s">
        <v>23</v>
      </c>
      <c r="DM55" s="2">
        <f t="shared" si="54"/>
        <v>0</v>
      </c>
      <c r="DN55" s="2" t="str">
        <f t="shared" si="55"/>
        <v>Decker, Jenn</v>
      </c>
      <c r="DO55" s="3" t="s">
        <v>24</v>
      </c>
      <c r="EF55" s="2">
        <f t="shared" si="56"/>
        <v>0</v>
      </c>
      <c r="EG55" s="3" t="s">
        <v>41</v>
      </c>
      <c r="EH55" s="3"/>
      <c r="EI55" s="3"/>
      <c r="EJ55" s="3"/>
      <c r="EK55" s="3"/>
      <c r="EL55" s="3"/>
      <c r="EX55" s="2">
        <f t="shared" si="57"/>
        <v>0</v>
      </c>
      <c r="EY55" s="3" t="s">
        <v>43</v>
      </c>
      <c r="FA55" s="2">
        <f t="shared" si="58"/>
        <v>0</v>
      </c>
      <c r="FB55" s="2" t="s">
        <v>44</v>
      </c>
      <c r="FD55" s="2">
        <f t="shared" si="59"/>
        <v>0</v>
      </c>
      <c r="FE55" s="2">
        <f t="shared" si="60"/>
        <v>18.715124999999997</v>
      </c>
      <c r="FF55" s="3" t="str">
        <f t="shared" si="61"/>
        <v>Decker, Jenn</v>
      </c>
    </row>
    <row r="56" spans="1:162" ht="12.75">
      <c r="A56" s="1" t="s">
        <v>110</v>
      </c>
      <c r="B56" s="2">
        <f t="shared" si="31"/>
        <v>18.572125</v>
      </c>
      <c r="C56" s="4" t="s">
        <v>2</v>
      </c>
      <c r="H56" s="2">
        <f t="shared" si="32"/>
        <v>0</v>
      </c>
      <c r="I56" s="2" t="s">
        <v>6</v>
      </c>
      <c r="N56" s="2">
        <f t="shared" si="33"/>
        <v>0</v>
      </c>
      <c r="O56" s="3" t="s">
        <v>7</v>
      </c>
      <c r="T56" s="2">
        <f t="shared" si="34"/>
        <v>0</v>
      </c>
      <c r="U56" s="2" t="str">
        <f t="shared" si="35"/>
        <v>Schaeffer, Justin</v>
      </c>
      <c r="V56" s="3" t="s">
        <v>8</v>
      </c>
      <c r="AA56" s="2">
        <f t="shared" si="36"/>
        <v>0</v>
      </c>
      <c r="AB56" s="3" t="s">
        <v>9</v>
      </c>
      <c r="AG56" s="2">
        <f t="shared" si="37"/>
        <v>0</v>
      </c>
      <c r="AH56" s="3" t="s">
        <v>10</v>
      </c>
      <c r="AI56" s="3">
        <v>6</v>
      </c>
      <c r="AJ56" s="3">
        <v>7.4</v>
      </c>
      <c r="AK56" s="3">
        <v>6</v>
      </c>
      <c r="AL56" s="3">
        <v>8.4</v>
      </c>
      <c r="AM56" s="2">
        <f t="shared" si="38"/>
        <v>18.572125</v>
      </c>
      <c r="AN56" s="3" t="s">
        <v>11</v>
      </c>
      <c r="AS56" s="2">
        <f t="shared" si="39"/>
        <v>0</v>
      </c>
      <c r="AT56" s="2" t="str">
        <f t="shared" si="40"/>
        <v>Schaeffer, Justin</v>
      </c>
      <c r="AU56" s="3" t="s">
        <v>12</v>
      </c>
      <c r="AZ56" s="2">
        <f t="shared" si="41"/>
        <v>0</v>
      </c>
      <c r="BA56" s="3" t="s">
        <v>13</v>
      </c>
      <c r="BF56" s="2">
        <f t="shared" si="42"/>
        <v>0</v>
      </c>
      <c r="BG56" s="3" t="s">
        <v>14</v>
      </c>
      <c r="BL56" s="2">
        <f t="shared" si="43"/>
        <v>0</v>
      </c>
      <c r="BM56" s="3" t="s">
        <v>15</v>
      </c>
      <c r="BR56" s="2">
        <f t="shared" si="44"/>
        <v>0</v>
      </c>
      <c r="BS56" s="2" t="str">
        <f t="shared" si="45"/>
        <v>Schaeffer, Justin</v>
      </c>
      <c r="BT56" s="3" t="s">
        <v>16</v>
      </c>
      <c r="BY56" s="2">
        <f t="shared" si="46"/>
        <v>0</v>
      </c>
      <c r="BZ56" s="3" t="s">
        <v>17</v>
      </c>
      <c r="CE56" s="2">
        <f t="shared" si="47"/>
        <v>0</v>
      </c>
      <c r="CF56" s="3" t="s">
        <v>18</v>
      </c>
      <c r="CI56" s="2">
        <f t="shared" si="48"/>
        <v>0</v>
      </c>
      <c r="CJ56" s="3" t="s">
        <v>19</v>
      </c>
      <c r="CM56" s="2">
        <f t="shared" si="49"/>
        <v>0</v>
      </c>
      <c r="CN56" s="2" t="str">
        <f t="shared" si="50"/>
        <v>Schaeffer, Justin</v>
      </c>
      <c r="CO56" s="3" t="s">
        <v>20</v>
      </c>
      <c r="CR56" s="2">
        <f t="shared" si="51"/>
        <v>0</v>
      </c>
      <c r="CS56" s="3" t="s">
        <v>21</v>
      </c>
      <c r="CV56" s="2">
        <f t="shared" si="52"/>
        <v>0</v>
      </c>
      <c r="CW56" s="3" t="s">
        <v>22</v>
      </c>
      <c r="DJ56" s="2">
        <f t="shared" si="53"/>
        <v>0</v>
      </c>
      <c r="DK56" s="2" t="s">
        <v>23</v>
      </c>
      <c r="DM56" s="2">
        <f t="shared" si="54"/>
        <v>0</v>
      </c>
      <c r="DN56" s="2" t="str">
        <f t="shared" si="55"/>
        <v>Schaeffer, Justin</v>
      </c>
      <c r="DO56" s="3" t="s">
        <v>24</v>
      </c>
      <c r="EF56" s="2">
        <f t="shared" si="56"/>
        <v>0</v>
      </c>
      <c r="EG56" s="3" t="s">
        <v>41</v>
      </c>
      <c r="EH56" s="3"/>
      <c r="EI56" s="3"/>
      <c r="EJ56" s="3"/>
      <c r="EK56" s="3"/>
      <c r="EL56" s="3"/>
      <c r="EX56" s="2">
        <f t="shared" si="57"/>
        <v>0</v>
      </c>
      <c r="EY56" s="3" t="s">
        <v>43</v>
      </c>
      <c r="FA56" s="2">
        <f t="shared" si="58"/>
        <v>0</v>
      </c>
      <c r="FB56" s="2" t="s">
        <v>44</v>
      </c>
      <c r="FD56" s="2">
        <f t="shared" si="59"/>
        <v>0</v>
      </c>
      <c r="FE56" s="2">
        <f t="shared" si="60"/>
        <v>18.572125</v>
      </c>
      <c r="FF56" s="3" t="str">
        <f t="shared" si="61"/>
        <v>Schaeffer, Justin</v>
      </c>
    </row>
    <row r="57" spans="1:162" ht="12.75">
      <c r="A57" s="1" t="s">
        <v>122</v>
      </c>
      <c r="B57" s="2">
        <f t="shared" si="31"/>
        <v>18.2625</v>
      </c>
      <c r="C57" s="4" t="s">
        <v>2</v>
      </c>
      <c r="H57" s="2">
        <f t="shared" si="32"/>
        <v>0</v>
      </c>
      <c r="I57" s="2" t="s">
        <v>6</v>
      </c>
      <c r="N57" s="2">
        <f t="shared" si="33"/>
        <v>0</v>
      </c>
      <c r="O57" s="3" t="s">
        <v>7</v>
      </c>
      <c r="T57" s="2">
        <f t="shared" si="34"/>
        <v>0</v>
      </c>
      <c r="U57" s="2" t="str">
        <f t="shared" si="35"/>
        <v>Krogh, Peter</v>
      </c>
      <c r="V57" s="3" t="s">
        <v>8</v>
      </c>
      <c r="AA57" s="2">
        <f t="shared" si="36"/>
        <v>0</v>
      </c>
      <c r="AB57" s="3" t="s">
        <v>9</v>
      </c>
      <c r="AG57" s="2">
        <f t="shared" si="37"/>
        <v>0</v>
      </c>
      <c r="AH57" s="3" t="s">
        <v>10</v>
      </c>
      <c r="AM57" s="2">
        <f t="shared" si="38"/>
        <v>0</v>
      </c>
      <c r="AN57" s="3" t="s">
        <v>11</v>
      </c>
      <c r="AS57" s="2">
        <f t="shared" si="39"/>
        <v>0</v>
      </c>
      <c r="AT57" s="2" t="str">
        <f t="shared" si="40"/>
        <v>Krogh, Peter</v>
      </c>
      <c r="AU57" s="3" t="s">
        <v>12</v>
      </c>
      <c r="AZ57" s="2">
        <f t="shared" si="41"/>
        <v>0</v>
      </c>
      <c r="BA57" s="3" t="s">
        <v>13</v>
      </c>
      <c r="BF57" s="2">
        <f t="shared" si="42"/>
        <v>0</v>
      </c>
      <c r="BG57" s="3" t="s">
        <v>14</v>
      </c>
      <c r="BH57" s="3">
        <v>7</v>
      </c>
      <c r="BI57" s="3">
        <v>4.2</v>
      </c>
      <c r="BL57" s="2">
        <f t="shared" si="43"/>
        <v>7.2625</v>
      </c>
      <c r="BM57" s="3" t="s">
        <v>15</v>
      </c>
      <c r="BR57" s="2">
        <f t="shared" si="44"/>
        <v>0</v>
      </c>
      <c r="BS57" s="2" t="str">
        <f t="shared" si="45"/>
        <v>Krogh, Peter</v>
      </c>
      <c r="BT57" s="3" t="s">
        <v>16</v>
      </c>
      <c r="BY57" s="2">
        <f t="shared" si="46"/>
        <v>0</v>
      </c>
      <c r="BZ57" s="3" t="s">
        <v>17</v>
      </c>
      <c r="CE57" s="2">
        <f t="shared" si="47"/>
        <v>0</v>
      </c>
      <c r="CF57" s="3" t="s">
        <v>18</v>
      </c>
      <c r="CI57" s="2">
        <f t="shared" si="48"/>
        <v>0</v>
      </c>
      <c r="CJ57" s="3" t="s">
        <v>19</v>
      </c>
      <c r="CM57" s="2">
        <f t="shared" si="49"/>
        <v>0</v>
      </c>
      <c r="CN57" s="2" t="str">
        <f t="shared" si="50"/>
        <v>Krogh, Peter</v>
      </c>
      <c r="CO57" s="3" t="s">
        <v>20</v>
      </c>
      <c r="CR57" s="2">
        <f t="shared" si="51"/>
        <v>0</v>
      </c>
      <c r="CS57" s="3" t="s">
        <v>21</v>
      </c>
      <c r="CV57" s="2">
        <f t="shared" si="52"/>
        <v>0</v>
      </c>
      <c r="CW57" s="3" t="s">
        <v>22</v>
      </c>
      <c r="DJ57" s="2">
        <f t="shared" si="53"/>
        <v>0</v>
      </c>
      <c r="DK57" s="2" t="s">
        <v>23</v>
      </c>
      <c r="DM57" s="2">
        <f t="shared" si="54"/>
        <v>0</v>
      </c>
      <c r="DN57" s="2" t="str">
        <f t="shared" si="55"/>
        <v>Krogh, Peter</v>
      </c>
      <c r="DO57" s="3" t="s">
        <v>24</v>
      </c>
      <c r="DP57" s="3">
        <v>6</v>
      </c>
      <c r="EF57" s="2">
        <f t="shared" si="56"/>
        <v>6</v>
      </c>
      <c r="EG57" s="3" t="s">
        <v>41</v>
      </c>
      <c r="EH57" s="3"/>
      <c r="EI57" s="3"/>
      <c r="EJ57" s="3"/>
      <c r="EK57" s="3"/>
      <c r="EL57" s="3"/>
      <c r="EW57" s="3">
        <v>5</v>
      </c>
      <c r="EX57" s="2">
        <f t="shared" si="57"/>
        <v>5</v>
      </c>
      <c r="EY57" s="3" t="s">
        <v>43</v>
      </c>
      <c r="FA57" s="2">
        <f t="shared" si="58"/>
        <v>0</v>
      </c>
      <c r="FB57" s="2" t="s">
        <v>44</v>
      </c>
      <c r="FD57" s="2">
        <f t="shared" si="59"/>
        <v>0</v>
      </c>
      <c r="FE57" s="2">
        <f t="shared" si="60"/>
        <v>18.2625</v>
      </c>
      <c r="FF57" s="3" t="str">
        <f t="shared" si="61"/>
        <v>Krogh, Peter</v>
      </c>
    </row>
    <row r="58" spans="1:162" ht="12.75">
      <c r="A58" s="1" t="s">
        <v>95</v>
      </c>
      <c r="B58" s="2">
        <f t="shared" si="31"/>
        <v>17.392374999999998</v>
      </c>
      <c r="C58" s="4" t="s">
        <v>2</v>
      </c>
      <c r="H58" s="2">
        <f t="shared" si="32"/>
        <v>0</v>
      </c>
      <c r="I58" s="2" t="s">
        <v>6</v>
      </c>
      <c r="N58" s="2">
        <f t="shared" si="33"/>
        <v>0</v>
      </c>
      <c r="O58" s="3" t="s">
        <v>7</v>
      </c>
      <c r="T58" s="2">
        <f t="shared" si="34"/>
        <v>0</v>
      </c>
      <c r="U58" s="2" t="str">
        <f t="shared" si="35"/>
        <v>Slavitz, Jeremy</v>
      </c>
      <c r="V58" s="3" t="s">
        <v>8</v>
      </c>
      <c r="AA58" s="2">
        <f t="shared" si="36"/>
        <v>0</v>
      </c>
      <c r="AB58" s="3" t="s">
        <v>9</v>
      </c>
      <c r="AG58" s="2">
        <f t="shared" si="37"/>
        <v>0</v>
      </c>
      <c r="AH58" s="3" t="s">
        <v>10</v>
      </c>
      <c r="AI58" s="3">
        <v>6</v>
      </c>
      <c r="AJ58" s="3">
        <v>5</v>
      </c>
      <c r="AK58" s="3">
        <v>5</v>
      </c>
      <c r="AL58" s="3">
        <v>13.6</v>
      </c>
      <c r="AM58" s="2">
        <f t="shared" si="38"/>
        <v>17.392374999999998</v>
      </c>
      <c r="AN58" s="3" t="s">
        <v>11</v>
      </c>
      <c r="AS58" s="2">
        <f t="shared" si="39"/>
        <v>0</v>
      </c>
      <c r="AT58" s="2" t="str">
        <f t="shared" si="40"/>
        <v>Slavitz, Jeremy</v>
      </c>
      <c r="AU58" s="3" t="s">
        <v>12</v>
      </c>
      <c r="AZ58" s="2">
        <f t="shared" si="41"/>
        <v>0</v>
      </c>
      <c r="BA58" s="3" t="s">
        <v>13</v>
      </c>
      <c r="BF58" s="2">
        <f t="shared" si="42"/>
        <v>0</v>
      </c>
      <c r="BG58" s="3" t="s">
        <v>14</v>
      </c>
      <c r="BL58" s="2">
        <f t="shared" si="43"/>
        <v>0</v>
      </c>
      <c r="BM58" s="3" t="s">
        <v>15</v>
      </c>
      <c r="BR58" s="2">
        <f t="shared" si="44"/>
        <v>0</v>
      </c>
      <c r="BS58" s="2" t="str">
        <f t="shared" si="45"/>
        <v>Slavitz, Jeremy</v>
      </c>
      <c r="BT58" s="3" t="s">
        <v>16</v>
      </c>
      <c r="BY58" s="2">
        <f t="shared" si="46"/>
        <v>0</v>
      </c>
      <c r="BZ58" s="3" t="s">
        <v>17</v>
      </c>
      <c r="CE58" s="2">
        <f t="shared" si="47"/>
        <v>0</v>
      </c>
      <c r="CF58" s="3" t="s">
        <v>18</v>
      </c>
      <c r="CI58" s="2">
        <f t="shared" si="48"/>
        <v>0</v>
      </c>
      <c r="CJ58" s="3" t="s">
        <v>19</v>
      </c>
      <c r="CM58" s="2">
        <f t="shared" si="49"/>
        <v>0</v>
      </c>
      <c r="CN58" s="2" t="str">
        <f t="shared" si="50"/>
        <v>Slavitz, Jeremy</v>
      </c>
      <c r="CO58" s="3" t="s">
        <v>20</v>
      </c>
      <c r="CR58" s="2">
        <f t="shared" si="51"/>
        <v>0</v>
      </c>
      <c r="CS58" s="3" t="s">
        <v>21</v>
      </c>
      <c r="CV58" s="2">
        <f t="shared" si="52"/>
        <v>0</v>
      </c>
      <c r="CW58" s="3" t="s">
        <v>22</v>
      </c>
      <c r="DJ58" s="2">
        <f t="shared" si="53"/>
        <v>0</v>
      </c>
      <c r="DK58" s="2" t="s">
        <v>23</v>
      </c>
      <c r="DM58" s="2">
        <f t="shared" si="54"/>
        <v>0</v>
      </c>
      <c r="DN58" s="2" t="str">
        <f t="shared" si="55"/>
        <v>Slavitz, Jeremy</v>
      </c>
      <c r="DO58" s="3" t="s">
        <v>24</v>
      </c>
      <c r="EF58" s="2">
        <f t="shared" si="56"/>
        <v>0</v>
      </c>
      <c r="EG58" s="3" t="s">
        <v>41</v>
      </c>
      <c r="EH58" s="3"/>
      <c r="EI58" s="3"/>
      <c r="EJ58" s="3"/>
      <c r="EK58" s="3"/>
      <c r="EL58" s="3"/>
      <c r="EX58" s="2">
        <f t="shared" si="57"/>
        <v>0</v>
      </c>
      <c r="EY58" s="3" t="s">
        <v>43</v>
      </c>
      <c r="FA58" s="2">
        <f t="shared" si="58"/>
        <v>0</v>
      </c>
      <c r="FB58" s="2" t="s">
        <v>44</v>
      </c>
      <c r="FD58" s="2">
        <f t="shared" si="59"/>
        <v>0</v>
      </c>
      <c r="FE58" s="2">
        <f t="shared" si="60"/>
        <v>17.392374999999998</v>
      </c>
      <c r="FF58" s="3" t="str">
        <f t="shared" si="61"/>
        <v>Slavitz, Jeremy</v>
      </c>
    </row>
    <row r="59" spans="1:162" ht="12.75">
      <c r="A59" s="1" t="s">
        <v>124</v>
      </c>
      <c r="B59" s="2">
        <f t="shared" si="31"/>
        <v>16.565125000000002</v>
      </c>
      <c r="C59" s="4" t="s">
        <v>2</v>
      </c>
      <c r="H59" s="2">
        <f t="shared" si="32"/>
        <v>0</v>
      </c>
      <c r="I59" s="2" t="s">
        <v>6</v>
      </c>
      <c r="N59" s="2">
        <f t="shared" si="33"/>
        <v>0</v>
      </c>
      <c r="O59" s="3" t="s">
        <v>7</v>
      </c>
      <c r="T59" s="2">
        <f t="shared" si="34"/>
        <v>0</v>
      </c>
      <c r="U59" s="2" t="str">
        <f t="shared" si="35"/>
        <v>Bell, Pam</v>
      </c>
      <c r="V59" s="3" t="s">
        <v>8</v>
      </c>
      <c r="AA59" s="2">
        <f t="shared" si="36"/>
        <v>0</v>
      </c>
      <c r="AB59" s="3" t="s">
        <v>9</v>
      </c>
      <c r="AG59" s="2">
        <f t="shared" si="37"/>
        <v>0</v>
      </c>
      <c r="AH59" s="3" t="s">
        <v>10</v>
      </c>
      <c r="AI59" s="3">
        <v>8</v>
      </c>
      <c r="AJ59" s="3">
        <v>1.4</v>
      </c>
      <c r="AM59" s="2">
        <f t="shared" si="38"/>
        <v>11.565125</v>
      </c>
      <c r="AN59" s="3" t="s">
        <v>11</v>
      </c>
      <c r="AS59" s="2">
        <f t="shared" si="39"/>
        <v>0</v>
      </c>
      <c r="AT59" s="2" t="str">
        <f t="shared" si="40"/>
        <v>Bell, Pam</v>
      </c>
      <c r="AU59" s="3" t="s">
        <v>12</v>
      </c>
      <c r="AZ59" s="2">
        <f t="shared" si="41"/>
        <v>0</v>
      </c>
      <c r="BA59" s="3" t="s">
        <v>13</v>
      </c>
      <c r="BF59" s="2">
        <f t="shared" si="42"/>
        <v>0</v>
      </c>
      <c r="BG59" s="3" t="s">
        <v>14</v>
      </c>
      <c r="BL59" s="2">
        <f t="shared" si="43"/>
        <v>0</v>
      </c>
      <c r="BM59" s="3" t="s">
        <v>15</v>
      </c>
      <c r="BR59" s="2">
        <f t="shared" si="44"/>
        <v>0</v>
      </c>
      <c r="BS59" s="2" t="str">
        <f t="shared" si="45"/>
        <v>Bell, Pam</v>
      </c>
      <c r="BT59" s="3" t="s">
        <v>16</v>
      </c>
      <c r="BY59" s="2">
        <f t="shared" si="46"/>
        <v>0</v>
      </c>
      <c r="BZ59" s="3" t="s">
        <v>17</v>
      </c>
      <c r="CE59" s="2">
        <f t="shared" si="47"/>
        <v>0</v>
      </c>
      <c r="CF59" s="3" t="s">
        <v>18</v>
      </c>
      <c r="CI59" s="2">
        <f t="shared" si="48"/>
        <v>0</v>
      </c>
      <c r="CJ59" s="3" t="s">
        <v>19</v>
      </c>
      <c r="CM59" s="2">
        <f t="shared" si="49"/>
        <v>0</v>
      </c>
      <c r="CN59" s="2" t="str">
        <f t="shared" si="50"/>
        <v>Bell, Pam</v>
      </c>
      <c r="CO59" s="3" t="s">
        <v>20</v>
      </c>
      <c r="CR59" s="2">
        <f t="shared" si="51"/>
        <v>0</v>
      </c>
      <c r="CS59" s="3" t="s">
        <v>21</v>
      </c>
      <c r="CV59" s="2">
        <f t="shared" si="52"/>
        <v>0</v>
      </c>
      <c r="CW59" s="3" t="s">
        <v>22</v>
      </c>
      <c r="CX59" s="3">
        <v>5</v>
      </c>
      <c r="DJ59" s="2">
        <f t="shared" si="53"/>
        <v>5</v>
      </c>
      <c r="DK59" s="2" t="s">
        <v>23</v>
      </c>
      <c r="DM59" s="2">
        <f t="shared" si="54"/>
        <v>0</v>
      </c>
      <c r="DN59" s="2" t="str">
        <f t="shared" si="55"/>
        <v>Bell, Pam</v>
      </c>
      <c r="DO59" s="3" t="s">
        <v>24</v>
      </c>
      <c r="EF59" s="2">
        <f t="shared" si="56"/>
        <v>0</v>
      </c>
      <c r="EG59" s="3" t="s">
        <v>41</v>
      </c>
      <c r="EH59" s="3"/>
      <c r="EI59" s="3"/>
      <c r="EJ59" s="3"/>
      <c r="EK59" s="3"/>
      <c r="EL59" s="3"/>
      <c r="EX59" s="2">
        <f t="shared" si="57"/>
        <v>0</v>
      </c>
      <c r="EY59" s="3" t="s">
        <v>43</v>
      </c>
      <c r="FA59" s="2">
        <f t="shared" si="58"/>
        <v>0</v>
      </c>
      <c r="FB59" s="2" t="s">
        <v>44</v>
      </c>
      <c r="FD59" s="2">
        <f t="shared" si="59"/>
        <v>0</v>
      </c>
      <c r="FE59" s="2">
        <f t="shared" si="60"/>
        <v>16.565125000000002</v>
      </c>
      <c r="FF59" s="3" t="str">
        <f t="shared" si="61"/>
        <v>Bell, Pam</v>
      </c>
    </row>
    <row r="60" spans="1:162" ht="12.75">
      <c r="A60" s="1" t="s">
        <v>118</v>
      </c>
      <c r="B60" s="2">
        <f t="shared" si="31"/>
        <v>16.5165</v>
      </c>
      <c r="C60" s="4" t="s">
        <v>2</v>
      </c>
      <c r="H60" s="2">
        <f t="shared" si="32"/>
        <v>0</v>
      </c>
      <c r="I60" s="2" t="s">
        <v>6</v>
      </c>
      <c r="N60" s="2">
        <f t="shared" si="33"/>
        <v>0</v>
      </c>
      <c r="O60" s="3" t="s">
        <v>7</v>
      </c>
      <c r="T60" s="2">
        <f t="shared" si="34"/>
        <v>0</v>
      </c>
      <c r="U60" s="2" t="str">
        <f t="shared" si="35"/>
        <v>Siracuse, CeCe</v>
      </c>
      <c r="V60" s="3" t="s">
        <v>8</v>
      </c>
      <c r="AA60" s="2">
        <f t="shared" si="36"/>
        <v>0</v>
      </c>
      <c r="AB60" s="3" t="s">
        <v>9</v>
      </c>
      <c r="AG60" s="2">
        <f t="shared" si="37"/>
        <v>0</v>
      </c>
      <c r="AH60" s="3" t="s">
        <v>10</v>
      </c>
      <c r="AI60" s="3">
        <v>11</v>
      </c>
      <c r="AJ60" s="3">
        <v>8.8</v>
      </c>
      <c r="AM60" s="2">
        <f t="shared" si="38"/>
        <v>16.5165</v>
      </c>
      <c r="AN60" s="3" t="s">
        <v>11</v>
      </c>
      <c r="AS60" s="2">
        <f t="shared" si="39"/>
        <v>0</v>
      </c>
      <c r="AT60" s="2" t="str">
        <f t="shared" si="40"/>
        <v>Siracuse, CeCe</v>
      </c>
      <c r="AU60" s="3" t="s">
        <v>12</v>
      </c>
      <c r="AZ60" s="2">
        <f t="shared" si="41"/>
        <v>0</v>
      </c>
      <c r="BA60" s="3" t="s">
        <v>13</v>
      </c>
      <c r="BF60" s="2">
        <f t="shared" si="42"/>
        <v>0</v>
      </c>
      <c r="BG60" s="3" t="s">
        <v>14</v>
      </c>
      <c r="BL60" s="2">
        <f t="shared" si="43"/>
        <v>0</v>
      </c>
      <c r="BM60" s="3" t="s">
        <v>15</v>
      </c>
      <c r="BR60" s="2">
        <f t="shared" si="44"/>
        <v>0</v>
      </c>
      <c r="BS60" s="2" t="str">
        <f t="shared" si="45"/>
        <v>Siracuse, CeCe</v>
      </c>
      <c r="BT60" s="3" t="s">
        <v>16</v>
      </c>
      <c r="BY60" s="2">
        <f t="shared" si="46"/>
        <v>0</v>
      </c>
      <c r="BZ60" s="3" t="s">
        <v>17</v>
      </c>
      <c r="CE60" s="2">
        <f t="shared" si="47"/>
        <v>0</v>
      </c>
      <c r="CF60" s="3" t="s">
        <v>18</v>
      </c>
      <c r="CI60" s="2">
        <f t="shared" si="48"/>
        <v>0</v>
      </c>
      <c r="CJ60" s="3" t="s">
        <v>19</v>
      </c>
      <c r="CM60" s="2">
        <f t="shared" si="49"/>
        <v>0</v>
      </c>
      <c r="CN60" s="2" t="str">
        <f t="shared" si="50"/>
        <v>Siracuse, CeCe</v>
      </c>
      <c r="CO60" s="3" t="s">
        <v>20</v>
      </c>
      <c r="CR60" s="2">
        <f t="shared" si="51"/>
        <v>0</v>
      </c>
      <c r="CS60" s="3" t="s">
        <v>21</v>
      </c>
      <c r="CV60" s="2">
        <f t="shared" si="52"/>
        <v>0</v>
      </c>
      <c r="CW60" s="3" t="s">
        <v>22</v>
      </c>
      <c r="DJ60" s="2">
        <f t="shared" si="53"/>
        <v>0</v>
      </c>
      <c r="DK60" s="2" t="s">
        <v>23</v>
      </c>
      <c r="DM60" s="2">
        <f t="shared" si="54"/>
        <v>0</v>
      </c>
      <c r="DN60" s="2" t="str">
        <f t="shared" si="55"/>
        <v>Siracuse, CeCe</v>
      </c>
      <c r="DO60" s="3" t="s">
        <v>24</v>
      </c>
      <c r="EF60" s="2">
        <f t="shared" si="56"/>
        <v>0</v>
      </c>
      <c r="EG60" s="3" t="s">
        <v>41</v>
      </c>
      <c r="EH60" s="3"/>
      <c r="EI60" s="3"/>
      <c r="EJ60" s="3"/>
      <c r="EK60" s="3"/>
      <c r="EL60" s="3"/>
      <c r="EX60" s="2">
        <f t="shared" si="57"/>
        <v>0</v>
      </c>
      <c r="EY60" s="3" t="s">
        <v>43</v>
      </c>
      <c r="FA60" s="2">
        <f t="shared" si="58"/>
        <v>0</v>
      </c>
      <c r="FB60" s="2" t="s">
        <v>44</v>
      </c>
      <c r="FD60" s="2">
        <f t="shared" si="59"/>
        <v>0</v>
      </c>
      <c r="FE60" s="2">
        <f t="shared" si="60"/>
        <v>16.5165</v>
      </c>
      <c r="FF60" s="3" t="str">
        <f t="shared" si="61"/>
        <v>Siracuse, CeCe</v>
      </c>
    </row>
    <row r="61" spans="1:162" ht="12.75">
      <c r="A61" s="1" t="s">
        <v>76</v>
      </c>
      <c r="B61" s="2">
        <f t="shared" si="31"/>
        <v>13.75</v>
      </c>
      <c r="C61" s="4" t="s">
        <v>2</v>
      </c>
      <c r="H61" s="2">
        <f t="shared" si="32"/>
        <v>0</v>
      </c>
      <c r="I61" s="2" t="s">
        <v>6</v>
      </c>
      <c r="N61" s="2">
        <f t="shared" si="33"/>
        <v>0</v>
      </c>
      <c r="O61" s="3" t="s">
        <v>7</v>
      </c>
      <c r="Q61" s="3">
        <v>7</v>
      </c>
      <c r="T61" s="2">
        <f t="shared" si="34"/>
        <v>8.75</v>
      </c>
      <c r="U61" s="2" t="str">
        <f t="shared" si="35"/>
        <v>Ellis, Jim</v>
      </c>
      <c r="V61" s="3" t="s">
        <v>8</v>
      </c>
      <c r="AA61" s="2">
        <f t="shared" si="36"/>
        <v>0</v>
      </c>
      <c r="AB61" s="3" t="s">
        <v>9</v>
      </c>
      <c r="AG61" s="2">
        <f t="shared" si="37"/>
        <v>0</v>
      </c>
      <c r="AH61" s="3" t="s">
        <v>10</v>
      </c>
      <c r="AM61" s="2">
        <f t="shared" si="38"/>
        <v>0</v>
      </c>
      <c r="AN61" s="3" t="s">
        <v>11</v>
      </c>
      <c r="AS61" s="2">
        <f t="shared" si="39"/>
        <v>0</v>
      </c>
      <c r="AT61" s="2" t="str">
        <f t="shared" si="40"/>
        <v>Ellis, Jim</v>
      </c>
      <c r="AU61" s="3" t="s">
        <v>12</v>
      </c>
      <c r="AZ61" s="2">
        <f t="shared" si="41"/>
        <v>0</v>
      </c>
      <c r="BA61" s="3" t="s">
        <v>13</v>
      </c>
      <c r="BF61" s="2">
        <f t="shared" si="42"/>
        <v>0</v>
      </c>
      <c r="BG61" s="3" t="s">
        <v>14</v>
      </c>
      <c r="BL61" s="2">
        <f t="shared" si="43"/>
        <v>0</v>
      </c>
      <c r="BM61" s="3" t="s">
        <v>15</v>
      </c>
      <c r="BR61" s="2">
        <f t="shared" si="44"/>
        <v>0</v>
      </c>
      <c r="BS61" s="2" t="str">
        <f t="shared" si="45"/>
        <v>Ellis, Jim</v>
      </c>
      <c r="BT61" s="3" t="s">
        <v>16</v>
      </c>
      <c r="BY61" s="2">
        <f t="shared" si="46"/>
        <v>0</v>
      </c>
      <c r="BZ61" s="3" t="s">
        <v>17</v>
      </c>
      <c r="CE61" s="2">
        <f t="shared" si="47"/>
        <v>0</v>
      </c>
      <c r="CF61" s="3" t="s">
        <v>18</v>
      </c>
      <c r="CI61" s="2">
        <f t="shared" si="48"/>
        <v>0</v>
      </c>
      <c r="CJ61" s="3" t="s">
        <v>19</v>
      </c>
      <c r="CM61" s="2">
        <f t="shared" si="49"/>
        <v>0</v>
      </c>
      <c r="CN61" s="2" t="str">
        <f t="shared" si="50"/>
        <v>Ellis, Jim</v>
      </c>
      <c r="CO61" s="3" t="s">
        <v>20</v>
      </c>
      <c r="CR61" s="2">
        <f t="shared" si="51"/>
        <v>0</v>
      </c>
      <c r="CS61" s="3" t="s">
        <v>21</v>
      </c>
      <c r="CV61" s="2">
        <f t="shared" si="52"/>
        <v>0</v>
      </c>
      <c r="CW61" s="3" t="s">
        <v>22</v>
      </c>
      <c r="CX61" s="3">
        <v>5</v>
      </c>
      <c r="DJ61" s="2">
        <f t="shared" si="53"/>
        <v>5</v>
      </c>
      <c r="DK61" s="2" t="s">
        <v>23</v>
      </c>
      <c r="DM61" s="2">
        <f t="shared" si="54"/>
        <v>0</v>
      </c>
      <c r="DN61" s="2" t="str">
        <f t="shared" si="55"/>
        <v>Ellis, Jim</v>
      </c>
      <c r="DO61" s="3" t="s">
        <v>24</v>
      </c>
      <c r="EF61" s="2">
        <f t="shared" si="56"/>
        <v>0</v>
      </c>
      <c r="EG61" s="3" t="s">
        <v>41</v>
      </c>
      <c r="EH61" s="3"/>
      <c r="EI61" s="3"/>
      <c r="EJ61" s="3"/>
      <c r="EK61" s="3"/>
      <c r="EL61" s="3"/>
      <c r="EX61" s="2">
        <f t="shared" si="57"/>
        <v>0</v>
      </c>
      <c r="EY61" s="3" t="s">
        <v>43</v>
      </c>
      <c r="FA61" s="2">
        <f t="shared" si="58"/>
        <v>0</v>
      </c>
      <c r="FB61" s="2" t="s">
        <v>44</v>
      </c>
      <c r="FD61" s="2">
        <f t="shared" si="59"/>
        <v>0</v>
      </c>
      <c r="FE61" s="2">
        <f t="shared" si="60"/>
        <v>13.75</v>
      </c>
      <c r="FF61" s="3" t="str">
        <f t="shared" si="61"/>
        <v>Ellis, Jim</v>
      </c>
    </row>
    <row r="62" spans="1:162" ht="12.75">
      <c r="A62" s="1" t="s">
        <v>100</v>
      </c>
      <c r="B62" s="2">
        <f t="shared" si="31"/>
        <v>13.625</v>
      </c>
      <c r="C62" s="4" t="s">
        <v>2</v>
      </c>
      <c r="H62" s="2">
        <f t="shared" si="32"/>
        <v>0</v>
      </c>
      <c r="I62" s="2" t="s">
        <v>6</v>
      </c>
      <c r="N62" s="2">
        <f t="shared" si="33"/>
        <v>0</v>
      </c>
      <c r="O62" s="3" t="s">
        <v>7</v>
      </c>
      <c r="T62" s="2">
        <f t="shared" si="34"/>
        <v>0</v>
      </c>
      <c r="U62" s="2" t="str">
        <f t="shared" si="35"/>
        <v>Meehan, Ed</v>
      </c>
      <c r="V62" s="3" t="s">
        <v>8</v>
      </c>
      <c r="AA62" s="2">
        <f t="shared" si="36"/>
        <v>0</v>
      </c>
      <c r="AB62" s="3" t="s">
        <v>9</v>
      </c>
      <c r="AG62" s="2">
        <f t="shared" si="37"/>
        <v>0</v>
      </c>
      <c r="AH62" s="3" t="s">
        <v>10</v>
      </c>
      <c r="AM62" s="2">
        <f t="shared" si="38"/>
        <v>0</v>
      </c>
      <c r="AN62" s="3" t="s">
        <v>11</v>
      </c>
      <c r="AS62" s="2">
        <f t="shared" si="39"/>
        <v>0</v>
      </c>
      <c r="AT62" s="2" t="str">
        <f t="shared" si="40"/>
        <v>Meehan, Ed</v>
      </c>
      <c r="AU62" s="3" t="s">
        <v>12</v>
      </c>
      <c r="AZ62" s="2">
        <f t="shared" si="41"/>
        <v>0</v>
      </c>
      <c r="BA62" s="3" t="s">
        <v>13</v>
      </c>
      <c r="BF62" s="2">
        <f t="shared" si="42"/>
        <v>0</v>
      </c>
      <c r="BG62" s="3" t="s">
        <v>14</v>
      </c>
      <c r="BL62" s="2">
        <f t="shared" si="43"/>
        <v>0</v>
      </c>
      <c r="BM62" s="3" t="s">
        <v>15</v>
      </c>
      <c r="BN62" s="3">
        <v>1</v>
      </c>
      <c r="BO62" s="3">
        <v>5.8</v>
      </c>
      <c r="BR62" s="2">
        <f t="shared" si="44"/>
        <v>13.625</v>
      </c>
      <c r="BS62" s="2" t="str">
        <f t="shared" si="45"/>
        <v>Meehan, Ed</v>
      </c>
      <c r="BT62" s="3" t="s">
        <v>16</v>
      </c>
      <c r="BY62" s="2">
        <f t="shared" si="46"/>
        <v>0</v>
      </c>
      <c r="BZ62" s="3" t="s">
        <v>17</v>
      </c>
      <c r="CE62" s="2">
        <f t="shared" si="47"/>
        <v>0</v>
      </c>
      <c r="CF62" s="3" t="s">
        <v>18</v>
      </c>
      <c r="CI62" s="2">
        <f t="shared" si="48"/>
        <v>0</v>
      </c>
      <c r="CJ62" s="3" t="s">
        <v>19</v>
      </c>
      <c r="CM62" s="2">
        <f t="shared" si="49"/>
        <v>0</v>
      </c>
      <c r="CN62" s="2" t="str">
        <f t="shared" si="50"/>
        <v>Meehan, Ed</v>
      </c>
      <c r="CO62" s="3" t="s">
        <v>20</v>
      </c>
      <c r="CR62" s="2">
        <f t="shared" si="51"/>
        <v>0</v>
      </c>
      <c r="CS62" s="3" t="s">
        <v>21</v>
      </c>
      <c r="CV62" s="2">
        <f t="shared" si="52"/>
        <v>0</v>
      </c>
      <c r="CW62" s="3" t="s">
        <v>22</v>
      </c>
      <c r="DJ62" s="2">
        <f t="shared" si="53"/>
        <v>0</v>
      </c>
      <c r="DK62" s="2" t="s">
        <v>23</v>
      </c>
      <c r="DM62" s="2">
        <f t="shared" si="54"/>
        <v>0</v>
      </c>
      <c r="DN62" s="2" t="str">
        <f t="shared" si="55"/>
        <v>Meehan, Ed</v>
      </c>
      <c r="DO62" s="3" t="s">
        <v>24</v>
      </c>
      <c r="EF62" s="2">
        <f t="shared" si="56"/>
        <v>0</v>
      </c>
      <c r="EG62" s="3" t="s">
        <v>41</v>
      </c>
      <c r="EH62" s="3"/>
      <c r="EI62" s="3"/>
      <c r="EJ62" s="3"/>
      <c r="EK62" s="3"/>
      <c r="EL62" s="3"/>
      <c r="EX62" s="2">
        <f t="shared" si="57"/>
        <v>0</v>
      </c>
      <c r="EY62" s="3" t="s">
        <v>43</v>
      </c>
      <c r="FA62" s="2">
        <f t="shared" si="58"/>
        <v>0</v>
      </c>
      <c r="FB62" s="2" t="s">
        <v>44</v>
      </c>
      <c r="FD62" s="2">
        <f t="shared" si="59"/>
        <v>0</v>
      </c>
      <c r="FE62" s="2">
        <f t="shared" si="60"/>
        <v>13.625</v>
      </c>
      <c r="FF62" s="3" t="str">
        <f t="shared" si="61"/>
        <v>Meehan, Ed</v>
      </c>
    </row>
    <row r="63" spans="1:162" ht="12.75">
      <c r="A63" s="1" t="s">
        <v>112</v>
      </c>
      <c r="B63" s="2">
        <f t="shared" si="31"/>
        <v>12.875</v>
      </c>
      <c r="C63" s="4" t="s">
        <v>2</v>
      </c>
      <c r="H63" s="2">
        <f t="shared" si="32"/>
        <v>0</v>
      </c>
      <c r="I63" s="2" t="s">
        <v>6</v>
      </c>
      <c r="N63" s="2">
        <f t="shared" si="33"/>
        <v>0</v>
      </c>
      <c r="O63" s="3" t="s">
        <v>7</v>
      </c>
      <c r="T63" s="2">
        <f t="shared" si="34"/>
        <v>0</v>
      </c>
      <c r="U63" s="2" t="str">
        <f t="shared" si="35"/>
        <v>Ramos, Kevin</v>
      </c>
      <c r="V63" s="3" t="s">
        <v>8</v>
      </c>
      <c r="AA63" s="2">
        <f t="shared" si="36"/>
        <v>0</v>
      </c>
      <c r="AB63" s="3" t="s">
        <v>9</v>
      </c>
      <c r="AG63" s="2">
        <f t="shared" si="37"/>
        <v>0</v>
      </c>
      <c r="AH63" s="3" t="s">
        <v>10</v>
      </c>
      <c r="AM63" s="2">
        <f t="shared" si="38"/>
        <v>0</v>
      </c>
      <c r="AN63" s="3" t="s">
        <v>11</v>
      </c>
      <c r="AS63" s="2">
        <f t="shared" si="39"/>
        <v>0</v>
      </c>
      <c r="AT63" s="2" t="str">
        <f t="shared" si="40"/>
        <v>Ramos, Kevin</v>
      </c>
      <c r="AU63" s="3" t="s">
        <v>12</v>
      </c>
      <c r="AZ63" s="2">
        <f t="shared" si="41"/>
        <v>0</v>
      </c>
      <c r="BA63" s="3" t="s">
        <v>13</v>
      </c>
      <c r="BB63" s="3">
        <v>2</v>
      </c>
      <c r="BC63" s="3">
        <v>9.2</v>
      </c>
      <c r="BF63" s="2">
        <f t="shared" si="42"/>
        <v>12.875</v>
      </c>
      <c r="BG63" s="3" t="s">
        <v>14</v>
      </c>
      <c r="BL63" s="2">
        <f t="shared" si="43"/>
        <v>0</v>
      </c>
      <c r="BM63" s="3" t="s">
        <v>15</v>
      </c>
      <c r="BR63" s="2">
        <f t="shared" si="44"/>
        <v>0</v>
      </c>
      <c r="BS63" s="2" t="str">
        <f t="shared" si="45"/>
        <v>Ramos, Kevin</v>
      </c>
      <c r="BT63" s="3" t="s">
        <v>16</v>
      </c>
      <c r="BY63" s="2">
        <f t="shared" si="46"/>
        <v>0</v>
      </c>
      <c r="BZ63" s="3" t="s">
        <v>17</v>
      </c>
      <c r="CE63" s="2">
        <f t="shared" si="47"/>
        <v>0</v>
      </c>
      <c r="CF63" s="3" t="s">
        <v>18</v>
      </c>
      <c r="CI63" s="2">
        <f t="shared" si="48"/>
        <v>0</v>
      </c>
      <c r="CJ63" s="3" t="s">
        <v>19</v>
      </c>
      <c r="CM63" s="2">
        <f t="shared" si="49"/>
        <v>0</v>
      </c>
      <c r="CN63" s="2" t="str">
        <f t="shared" si="50"/>
        <v>Ramos, Kevin</v>
      </c>
      <c r="CO63" s="3" t="s">
        <v>20</v>
      </c>
      <c r="CR63" s="2">
        <f t="shared" si="51"/>
        <v>0</v>
      </c>
      <c r="CS63" s="3" t="s">
        <v>21</v>
      </c>
      <c r="CV63" s="2">
        <f t="shared" si="52"/>
        <v>0</v>
      </c>
      <c r="CW63" s="3" t="s">
        <v>22</v>
      </c>
      <c r="DJ63" s="2">
        <f t="shared" si="53"/>
        <v>0</v>
      </c>
      <c r="DK63" s="2" t="s">
        <v>23</v>
      </c>
      <c r="DM63" s="2">
        <f t="shared" si="54"/>
        <v>0</v>
      </c>
      <c r="DN63" s="2" t="str">
        <f t="shared" si="55"/>
        <v>Ramos, Kevin</v>
      </c>
      <c r="DO63" s="3" t="s">
        <v>24</v>
      </c>
      <c r="EF63" s="2">
        <f t="shared" si="56"/>
        <v>0</v>
      </c>
      <c r="EG63" s="3" t="s">
        <v>41</v>
      </c>
      <c r="EH63" s="3"/>
      <c r="EI63" s="3"/>
      <c r="EJ63" s="3"/>
      <c r="EK63" s="3"/>
      <c r="EL63" s="3"/>
      <c r="EX63" s="2">
        <f t="shared" si="57"/>
        <v>0</v>
      </c>
      <c r="EY63" s="3" t="s">
        <v>43</v>
      </c>
      <c r="FA63" s="2">
        <f t="shared" si="58"/>
        <v>0</v>
      </c>
      <c r="FB63" s="2" t="s">
        <v>44</v>
      </c>
      <c r="FD63" s="2">
        <f t="shared" si="59"/>
        <v>0</v>
      </c>
      <c r="FE63" s="2">
        <f t="shared" si="60"/>
        <v>12.875</v>
      </c>
      <c r="FF63" s="3" t="str">
        <f t="shared" si="61"/>
        <v>Ramos, Kevin</v>
      </c>
    </row>
    <row r="64" spans="1:162" ht="12.75">
      <c r="A64" s="1" t="s">
        <v>97</v>
      </c>
      <c r="B64" s="2">
        <f t="shared" si="31"/>
        <v>11.45925</v>
      </c>
      <c r="C64" s="4" t="s">
        <v>2</v>
      </c>
      <c r="H64" s="2">
        <f t="shared" si="32"/>
        <v>0</v>
      </c>
      <c r="I64" s="2" t="s">
        <v>6</v>
      </c>
      <c r="N64" s="2">
        <f t="shared" si="33"/>
        <v>0</v>
      </c>
      <c r="O64" s="3" t="s">
        <v>7</v>
      </c>
      <c r="T64" s="2">
        <f t="shared" si="34"/>
        <v>0</v>
      </c>
      <c r="U64" s="2" t="str">
        <f t="shared" si="35"/>
        <v>Mohr, Charlie</v>
      </c>
      <c r="V64" s="3" t="s">
        <v>8</v>
      </c>
      <c r="AA64" s="2">
        <f t="shared" si="36"/>
        <v>0</v>
      </c>
      <c r="AB64" s="3" t="s">
        <v>9</v>
      </c>
      <c r="AG64" s="2">
        <f t="shared" si="37"/>
        <v>0</v>
      </c>
      <c r="AH64" s="3" t="s">
        <v>10</v>
      </c>
      <c r="AM64" s="2">
        <f t="shared" si="38"/>
        <v>0</v>
      </c>
      <c r="AN64" s="3" t="s">
        <v>11</v>
      </c>
      <c r="AO64" s="3">
        <v>17</v>
      </c>
      <c r="AP64" s="3">
        <v>5.8</v>
      </c>
      <c r="AS64" s="2">
        <f t="shared" si="39"/>
        <v>11.45925</v>
      </c>
      <c r="AT64" s="2" t="str">
        <f t="shared" si="40"/>
        <v>Mohr, Charlie</v>
      </c>
      <c r="AU64" s="3" t="s">
        <v>12</v>
      </c>
      <c r="AZ64" s="2">
        <f t="shared" si="41"/>
        <v>0</v>
      </c>
      <c r="BA64" s="3" t="s">
        <v>13</v>
      </c>
      <c r="BF64" s="2">
        <f t="shared" si="42"/>
        <v>0</v>
      </c>
      <c r="BG64" s="3" t="s">
        <v>14</v>
      </c>
      <c r="BL64" s="2">
        <f t="shared" si="43"/>
        <v>0</v>
      </c>
      <c r="BM64" s="3" t="s">
        <v>15</v>
      </c>
      <c r="BR64" s="2">
        <f t="shared" si="44"/>
        <v>0</v>
      </c>
      <c r="BS64" s="2" t="str">
        <f t="shared" si="45"/>
        <v>Mohr, Charlie</v>
      </c>
      <c r="BT64" s="3" t="s">
        <v>16</v>
      </c>
      <c r="BY64" s="2">
        <f t="shared" si="46"/>
        <v>0</v>
      </c>
      <c r="BZ64" s="3" t="s">
        <v>17</v>
      </c>
      <c r="CE64" s="2">
        <f t="shared" si="47"/>
        <v>0</v>
      </c>
      <c r="CF64" s="3" t="s">
        <v>18</v>
      </c>
      <c r="CI64" s="2">
        <f t="shared" si="48"/>
        <v>0</v>
      </c>
      <c r="CJ64" s="3" t="s">
        <v>19</v>
      </c>
      <c r="CM64" s="2">
        <f t="shared" si="49"/>
        <v>0</v>
      </c>
      <c r="CN64" s="2" t="str">
        <f t="shared" si="50"/>
        <v>Mohr, Charlie</v>
      </c>
      <c r="CO64" s="3" t="s">
        <v>20</v>
      </c>
      <c r="CR64" s="2">
        <f t="shared" si="51"/>
        <v>0</v>
      </c>
      <c r="CS64" s="3" t="s">
        <v>21</v>
      </c>
      <c r="CV64" s="2">
        <f t="shared" si="52"/>
        <v>0</v>
      </c>
      <c r="CW64" s="3" t="s">
        <v>22</v>
      </c>
      <c r="DJ64" s="2">
        <f t="shared" si="53"/>
        <v>0</v>
      </c>
      <c r="DK64" s="2" t="s">
        <v>23</v>
      </c>
      <c r="DM64" s="2">
        <f t="shared" si="54"/>
        <v>0</v>
      </c>
      <c r="DN64" s="2" t="str">
        <f t="shared" si="55"/>
        <v>Mohr, Charlie</v>
      </c>
      <c r="DO64" s="3" t="s">
        <v>24</v>
      </c>
      <c r="EF64" s="2">
        <f t="shared" si="56"/>
        <v>0</v>
      </c>
      <c r="EG64" s="3" t="s">
        <v>41</v>
      </c>
      <c r="EH64" s="3"/>
      <c r="EI64" s="3"/>
      <c r="EJ64" s="3"/>
      <c r="EK64" s="3"/>
      <c r="EL64" s="3"/>
      <c r="EX64" s="2">
        <f t="shared" si="57"/>
        <v>0</v>
      </c>
      <c r="EY64" s="3" t="s">
        <v>43</v>
      </c>
      <c r="FA64" s="2">
        <f t="shared" si="58"/>
        <v>0</v>
      </c>
      <c r="FB64" s="2" t="s">
        <v>44</v>
      </c>
      <c r="FD64" s="2">
        <f t="shared" si="59"/>
        <v>0</v>
      </c>
      <c r="FE64" s="2">
        <f t="shared" si="60"/>
        <v>11.45925</v>
      </c>
      <c r="FF64" s="3" t="str">
        <f t="shared" si="61"/>
        <v>Mohr, Charlie</v>
      </c>
    </row>
    <row r="65" spans="1:162" ht="12.75">
      <c r="A65" s="1" t="s">
        <v>115</v>
      </c>
      <c r="B65" s="2">
        <f t="shared" si="31"/>
        <v>11.064625</v>
      </c>
      <c r="C65" s="4" t="s">
        <v>2</v>
      </c>
      <c r="H65" s="2">
        <f t="shared" si="32"/>
        <v>0</v>
      </c>
      <c r="I65" s="2" t="s">
        <v>6</v>
      </c>
      <c r="N65" s="2">
        <f t="shared" si="33"/>
        <v>0</v>
      </c>
      <c r="O65" s="3" t="s">
        <v>7</v>
      </c>
      <c r="T65" s="2">
        <f t="shared" si="34"/>
        <v>0</v>
      </c>
      <c r="U65" s="2" t="str">
        <f t="shared" si="35"/>
        <v>Siracuse, Kraig</v>
      </c>
      <c r="V65" s="3" t="s">
        <v>8</v>
      </c>
      <c r="AA65" s="2">
        <f t="shared" si="36"/>
        <v>0</v>
      </c>
      <c r="AB65" s="3" t="s">
        <v>9</v>
      </c>
      <c r="AG65" s="2">
        <f t="shared" si="37"/>
        <v>0</v>
      </c>
      <c r="AH65" s="3" t="s">
        <v>10</v>
      </c>
      <c r="AI65" s="3">
        <v>7</v>
      </c>
      <c r="AJ65" s="3">
        <v>11.8</v>
      </c>
      <c r="AM65" s="2">
        <f t="shared" si="38"/>
        <v>11.064625</v>
      </c>
      <c r="AN65" s="3" t="s">
        <v>11</v>
      </c>
      <c r="AS65" s="2">
        <f t="shared" si="39"/>
        <v>0</v>
      </c>
      <c r="AT65" s="2" t="str">
        <f t="shared" si="40"/>
        <v>Siracuse, Kraig</v>
      </c>
      <c r="AU65" s="3" t="s">
        <v>12</v>
      </c>
      <c r="AZ65" s="2">
        <f t="shared" si="41"/>
        <v>0</v>
      </c>
      <c r="BA65" s="3" t="s">
        <v>13</v>
      </c>
      <c r="BF65" s="2">
        <f t="shared" si="42"/>
        <v>0</v>
      </c>
      <c r="BG65" s="3" t="s">
        <v>14</v>
      </c>
      <c r="BL65" s="2">
        <f t="shared" si="43"/>
        <v>0</v>
      </c>
      <c r="BM65" s="3" t="s">
        <v>15</v>
      </c>
      <c r="BR65" s="2">
        <f t="shared" si="44"/>
        <v>0</v>
      </c>
      <c r="BS65" s="2" t="str">
        <f t="shared" si="45"/>
        <v>Siracuse, Kraig</v>
      </c>
      <c r="BT65" s="3" t="s">
        <v>16</v>
      </c>
      <c r="BY65" s="2">
        <f t="shared" si="46"/>
        <v>0</v>
      </c>
      <c r="BZ65" s="3" t="s">
        <v>17</v>
      </c>
      <c r="CE65" s="2">
        <f t="shared" si="47"/>
        <v>0</v>
      </c>
      <c r="CF65" s="3" t="s">
        <v>18</v>
      </c>
      <c r="CI65" s="2">
        <f t="shared" si="48"/>
        <v>0</v>
      </c>
      <c r="CJ65" s="3" t="s">
        <v>19</v>
      </c>
      <c r="CM65" s="2">
        <f t="shared" si="49"/>
        <v>0</v>
      </c>
      <c r="CN65" s="2" t="str">
        <f t="shared" si="50"/>
        <v>Siracuse, Kraig</v>
      </c>
      <c r="CO65" s="3" t="s">
        <v>20</v>
      </c>
      <c r="CR65" s="2">
        <f t="shared" si="51"/>
        <v>0</v>
      </c>
      <c r="CS65" s="3" t="s">
        <v>21</v>
      </c>
      <c r="CV65" s="2">
        <f t="shared" si="52"/>
        <v>0</v>
      </c>
      <c r="CW65" s="3" t="s">
        <v>22</v>
      </c>
      <c r="DJ65" s="2">
        <f t="shared" si="53"/>
        <v>0</v>
      </c>
      <c r="DK65" s="2" t="s">
        <v>23</v>
      </c>
      <c r="DM65" s="2">
        <f t="shared" si="54"/>
        <v>0</v>
      </c>
      <c r="DN65" s="2" t="str">
        <f t="shared" si="55"/>
        <v>Siracuse, Kraig</v>
      </c>
      <c r="DO65" s="3" t="s">
        <v>24</v>
      </c>
      <c r="EF65" s="2">
        <f t="shared" si="56"/>
        <v>0</v>
      </c>
      <c r="EG65" s="3" t="s">
        <v>41</v>
      </c>
      <c r="EH65" s="3"/>
      <c r="EI65" s="3"/>
      <c r="EJ65" s="3"/>
      <c r="EK65" s="3"/>
      <c r="EL65" s="3"/>
      <c r="EX65" s="2">
        <f t="shared" si="57"/>
        <v>0</v>
      </c>
      <c r="EY65" s="3" t="s">
        <v>43</v>
      </c>
      <c r="FA65" s="2">
        <f t="shared" si="58"/>
        <v>0</v>
      </c>
      <c r="FB65" s="2" t="s">
        <v>44</v>
      </c>
      <c r="FD65" s="2">
        <f t="shared" si="59"/>
        <v>0</v>
      </c>
      <c r="FE65" s="2">
        <f t="shared" si="60"/>
        <v>11.064625</v>
      </c>
      <c r="FF65" s="3" t="str">
        <f t="shared" si="61"/>
        <v>Siracuse, Kraig</v>
      </c>
    </row>
    <row r="66" spans="1:162" ht="12.75">
      <c r="A66" s="1" t="s">
        <v>70</v>
      </c>
      <c r="B66" s="2">
        <f aca="true" t="shared" si="62" ref="B66:B82">SUM(FE66)</f>
        <v>10.3125</v>
      </c>
      <c r="C66" s="4" t="s">
        <v>2</v>
      </c>
      <c r="H66" s="2">
        <f aca="true" t="shared" si="63" ref="H66:H82">SUM(D66*16+E66+F66*16+G66)/16*32</f>
        <v>0</v>
      </c>
      <c r="I66" s="2" t="s">
        <v>6</v>
      </c>
      <c r="N66" s="2">
        <f aca="true" t="shared" si="64" ref="N66:N82">SUM(J66*16+K66+L66*16+M66)/16*10</f>
        <v>0</v>
      </c>
      <c r="O66" s="3" t="s">
        <v>7</v>
      </c>
      <c r="T66" s="2">
        <f aca="true" t="shared" si="65" ref="T66:T82">SUM(P66*16+Q66+R66*16+S66)/16*20</f>
        <v>0</v>
      </c>
      <c r="U66" s="2" t="str">
        <f aca="true" t="shared" si="66" ref="U66:U82">A66</f>
        <v>Thurston, Susan</v>
      </c>
      <c r="V66" s="3" t="s">
        <v>8</v>
      </c>
      <c r="W66" s="3">
        <v>2</v>
      </c>
      <c r="X66" s="3">
        <v>1</v>
      </c>
      <c r="AA66" s="2">
        <f aca="true" t="shared" si="67" ref="AA66:AA82">SUM(W66*16+X66+Y66*16+Z66)/16*5</f>
        <v>10.3125</v>
      </c>
      <c r="AB66" s="3" t="s">
        <v>9</v>
      </c>
      <c r="AG66" s="2">
        <f aca="true" t="shared" si="68" ref="AG66:AG82">SUM(AC66*16+AD66+AE66*16+AF66)/16*10</f>
        <v>0</v>
      </c>
      <c r="AH66" s="3" t="s">
        <v>10</v>
      </c>
      <c r="AM66" s="2">
        <f aca="true" t="shared" si="69" ref="AM66:AM82">SUM(AI66*16+AJ66+AK66*16+AL66)/16*1.43</f>
        <v>0</v>
      </c>
      <c r="AN66" s="3" t="s">
        <v>11</v>
      </c>
      <c r="AS66" s="2">
        <f aca="true" t="shared" si="70" ref="AS66:AS82">SUM(AO66*16+AP66+AQ66*16+AR66)/16*0.66</f>
        <v>0</v>
      </c>
      <c r="AT66" s="2" t="str">
        <f aca="true" t="shared" si="71" ref="AT66:AT82">A66</f>
        <v>Thurston, Susan</v>
      </c>
      <c r="AU66" s="3" t="s">
        <v>12</v>
      </c>
      <c r="AZ66" s="2">
        <f aca="true" t="shared" si="72" ref="AZ66:AZ82">SUM(AV66*16+AW66+AX66*16+AY66)/16*1.65</f>
        <v>0</v>
      </c>
      <c r="BA66" s="3" t="s">
        <v>13</v>
      </c>
      <c r="BF66" s="2">
        <f aca="true" t="shared" si="73" ref="BF66:BF82">SUM(BB66*16+BC66+BD66*16+BE66)/16*5</f>
        <v>0</v>
      </c>
      <c r="BG66" s="3" t="s">
        <v>14</v>
      </c>
      <c r="BL66" s="2">
        <f aca="true" t="shared" si="74" ref="BL66:BL82">SUM(BH66*16+BI66+BJ66*16+BK66)/16*1</f>
        <v>0</v>
      </c>
      <c r="BM66" s="3" t="s">
        <v>15</v>
      </c>
      <c r="BR66" s="2">
        <f aca="true" t="shared" si="75" ref="BR66:BR82">SUM(BN66*16+BO66+BP66*16+BQ66)/16*10</f>
        <v>0</v>
      </c>
      <c r="BS66" s="2" t="str">
        <f aca="true" t="shared" si="76" ref="BS66:BS82">A66</f>
        <v>Thurston, Susan</v>
      </c>
      <c r="BT66" s="3" t="s">
        <v>16</v>
      </c>
      <c r="BY66" s="2">
        <f aca="true" t="shared" si="77" ref="BY66:BY82">SUM(BU66*16+BV66+BW66*16+BX66)/16*2.66</f>
        <v>0</v>
      </c>
      <c r="BZ66" s="3" t="s">
        <v>17</v>
      </c>
      <c r="CE66" s="2">
        <f aca="true" t="shared" si="78" ref="CE66:CE82">SUM(CA66*16+CB66+CC66*16+CD66)/16*0.84</f>
        <v>0</v>
      </c>
      <c r="CF66" s="3" t="s">
        <v>18</v>
      </c>
      <c r="CI66" s="2">
        <f aca="true" t="shared" si="79" ref="CI66:CI82">SUM(CG66:CH66)*0.2</f>
        <v>0</v>
      </c>
      <c r="CJ66" s="3" t="s">
        <v>19</v>
      </c>
      <c r="CM66" s="2">
        <f aca="true" t="shared" si="80" ref="CM66:CM82">SUM(CK66:CL66)*0.04</f>
        <v>0</v>
      </c>
      <c r="CN66" s="2" t="str">
        <f aca="true" t="shared" si="81" ref="CN66:CN82">A66</f>
        <v>Thurston, Susan</v>
      </c>
      <c r="CO66" s="3" t="s">
        <v>20</v>
      </c>
      <c r="CR66" s="2">
        <f aca="true" t="shared" si="82" ref="CR66:CR82">SUM(CP66:CQ66)*0.1</f>
        <v>0</v>
      </c>
      <c r="CS66" s="3" t="s">
        <v>21</v>
      </c>
      <c r="CV66" s="2">
        <f aca="true" t="shared" si="83" ref="CV66:CV82">SUM(CT66:CU66)*0.1</f>
        <v>0</v>
      </c>
      <c r="CW66" s="3" t="s">
        <v>22</v>
      </c>
      <c r="DJ66" s="2">
        <f aca="true" t="shared" si="84" ref="DJ66:DJ82">SUM(CX66:DI66)</f>
        <v>0</v>
      </c>
      <c r="DK66" s="2" t="s">
        <v>23</v>
      </c>
      <c r="DM66" s="2">
        <f aca="true" t="shared" si="85" ref="DM66:DM82">SUM(DL66)</f>
        <v>0</v>
      </c>
      <c r="DN66" s="2" t="str">
        <f aca="true" t="shared" si="86" ref="DN66:DN82">A66</f>
        <v>Thurston, Susan</v>
      </c>
      <c r="DO66" s="3" t="s">
        <v>24</v>
      </c>
      <c r="EF66" s="2">
        <f aca="true" t="shared" si="87" ref="EF66:EF82">SUM(DP66:EE66)</f>
        <v>0</v>
      </c>
      <c r="EG66" s="3" t="s">
        <v>41</v>
      </c>
      <c r="EH66" s="3"/>
      <c r="EI66" s="3"/>
      <c r="EJ66" s="3"/>
      <c r="EK66" s="3"/>
      <c r="EL66" s="3"/>
      <c r="EX66" s="2">
        <f aca="true" t="shared" si="88" ref="EX66:EX82">SUM(EH66:EW66)</f>
        <v>0</v>
      </c>
      <c r="EY66" s="3" t="s">
        <v>43</v>
      </c>
      <c r="FA66" s="2">
        <f aca="true" t="shared" si="89" ref="FA66:FA82">SUM(EZ66:EZ66)</f>
        <v>0</v>
      </c>
      <c r="FB66" s="2" t="s">
        <v>44</v>
      </c>
      <c r="FD66" s="2">
        <f aca="true" t="shared" si="90" ref="FD66:FD82">SUM(FC66:FC66)</f>
        <v>0</v>
      </c>
      <c r="FE66" s="2">
        <f aca="true" t="shared" si="91" ref="FE66:FE82">SUM(H66+N66+T66+AA66+AG66+AM66+AS66+AZ66+BF66+BL66+BR66+BY66+CE66+CI66+CM66+CR66+CV66+DJ66+DM66+EF66+EX66+FA66+FD66)</f>
        <v>10.3125</v>
      </c>
      <c r="FF66" s="3" t="str">
        <f aca="true" t="shared" si="92" ref="FF66:FF82">A66</f>
        <v>Thurston, Susan</v>
      </c>
    </row>
    <row r="67" spans="1:162" ht="12.75">
      <c r="A67" s="1" t="s">
        <v>106</v>
      </c>
      <c r="B67" s="2">
        <f t="shared" si="62"/>
        <v>9.625</v>
      </c>
      <c r="C67" s="4" t="s">
        <v>2</v>
      </c>
      <c r="H67" s="2">
        <f t="shared" si="63"/>
        <v>0</v>
      </c>
      <c r="I67" s="2" t="s">
        <v>6</v>
      </c>
      <c r="N67" s="2">
        <f t="shared" si="64"/>
        <v>0</v>
      </c>
      <c r="O67" s="3" t="s">
        <v>7</v>
      </c>
      <c r="T67" s="2">
        <f t="shared" si="65"/>
        <v>0</v>
      </c>
      <c r="U67" s="2" t="str">
        <f t="shared" si="66"/>
        <v>Lapiene, Hayley</v>
      </c>
      <c r="V67" s="3" t="s">
        <v>8</v>
      </c>
      <c r="AA67" s="2">
        <f t="shared" si="67"/>
        <v>0</v>
      </c>
      <c r="AB67" s="3" t="s">
        <v>9</v>
      </c>
      <c r="AG67" s="2">
        <f t="shared" si="68"/>
        <v>0</v>
      </c>
      <c r="AH67" s="3" t="s">
        <v>10</v>
      </c>
      <c r="AM67" s="2">
        <f t="shared" si="69"/>
        <v>0</v>
      </c>
      <c r="AN67" s="3" t="s">
        <v>11</v>
      </c>
      <c r="AS67" s="2">
        <f t="shared" si="70"/>
        <v>0</v>
      </c>
      <c r="AT67" s="2" t="str">
        <f t="shared" si="71"/>
        <v>Lapiene, Hayley</v>
      </c>
      <c r="AU67" s="3" t="s">
        <v>12</v>
      </c>
      <c r="AZ67" s="2">
        <f t="shared" si="72"/>
        <v>0</v>
      </c>
      <c r="BA67" s="3" t="s">
        <v>13</v>
      </c>
      <c r="BF67" s="2">
        <f t="shared" si="73"/>
        <v>0</v>
      </c>
      <c r="BG67" s="3" t="s">
        <v>14</v>
      </c>
      <c r="BL67" s="2">
        <f t="shared" si="74"/>
        <v>0</v>
      </c>
      <c r="BM67" s="3" t="s">
        <v>15</v>
      </c>
      <c r="BO67" s="3">
        <v>15.4</v>
      </c>
      <c r="BR67" s="2">
        <f t="shared" si="75"/>
        <v>9.625</v>
      </c>
      <c r="BS67" s="2" t="str">
        <f t="shared" si="76"/>
        <v>Lapiene, Hayley</v>
      </c>
      <c r="BT67" s="3" t="s">
        <v>16</v>
      </c>
      <c r="BY67" s="2">
        <f t="shared" si="77"/>
        <v>0</v>
      </c>
      <c r="BZ67" s="3" t="s">
        <v>17</v>
      </c>
      <c r="CE67" s="2">
        <f t="shared" si="78"/>
        <v>0</v>
      </c>
      <c r="CF67" s="3" t="s">
        <v>18</v>
      </c>
      <c r="CI67" s="2">
        <f t="shared" si="79"/>
        <v>0</v>
      </c>
      <c r="CJ67" s="3" t="s">
        <v>19</v>
      </c>
      <c r="CM67" s="2">
        <f t="shared" si="80"/>
        <v>0</v>
      </c>
      <c r="CN67" s="2" t="str">
        <f t="shared" si="81"/>
        <v>Lapiene, Hayley</v>
      </c>
      <c r="CO67" s="3" t="s">
        <v>20</v>
      </c>
      <c r="CR67" s="2">
        <f t="shared" si="82"/>
        <v>0</v>
      </c>
      <c r="CS67" s="3" t="s">
        <v>21</v>
      </c>
      <c r="CV67" s="2">
        <f t="shared" si="83"/>
        <v>0</v>
      </c>
      <c r="CW67" s="3" t="s">
        <v>22</v>
      </c>
      <c r="DJ67" s="2">
        <f t="shared" si="84"/>
        <v>0</v>
      </c>
      <c r="DK67" s="2" t="s">
        <v>23</v>
      </c>
      <c r="DM67" s="2">
        <f t="shared" si="85"/>
        <v>0</v>
      </c>
      <c r="DN67" s="2" t="str">
        <f t="shared" si="86"/>
        <v>Lapiene, Hayley</v>
      </c>
      <c r="DO67" s="3" t="s">
        <v>24</v>
      </c>
      <c r="EF67" s="2">
        <f t="shared" si="87"/>
        <v>0</v>
      </c>
      <c r="EG67" s="3" t="s">
        <v>41</v>
      </c>
      <c r="EH67" s="3"/>
      <c r="EI67" s="3"/>
      <c r="EJ67" s="3"/>
      <c r="EK67" s="3"/>
      <c r="EL67" s="3"/>
      <c r="EX67" s="2">
        <f t="shared" si="88"/>
        <v>0</v>
      </c>
      <c r="EY67" s="3" t="s">
        <v>43</v>
      </c>
      <c r="FA67" s="2">
        <f t="shared" si="89"/>
        <v>0</v>
      </c>
      <c r="FB67" s="2" t="s">
        <v>44</v>
      </c>
      <c r="FD67" s="2">
        <f t="shared" si="90"/>
        <v>0</v>
      </c>
      <c r="FE67" s="2">
        <f t="shared" si="91"/>
        <v>9.625</v>
      </c>
      <c r="FF67" s="3" t="str">
        <f t="shared" si="92"/>
        <v>Lapiene, Hayley</v>
      </c>
    </row>
    <row r="68" spans="1:162" ht="12.75">
      <c r="A68" s="1" t="s">
        <v>131</v>
      </c>
      <c r="B68" s="2">
        <f t="shared" si="62"/>
        <v>9.1685</v>
      </c>
      <c r="C68" s="4" t="s">
        <v>2</v>
      </c>
      <c r="H68" s="2">
        <f t="shared" si="63"/>
        <v>0</v>
      </c>
      <c r="I68" s="2" t="s">
        <v>6</v>
      </c>
      <c r="N68" s="2">
        <f t="shared" si="64"/>
        <v>0</v>
      </c>
      <c r="O68" s="3" t="s">
        <v>7</v>
      </c>
      <c r="T68" s="2">
        <f t="shared" si="65"/>
        <v>0</v>
      </c>
      <c r="U68" s="2" t="str">
        <f t="shared" si="66"/>
        <v>Baker, Jonas</v>
      </c>
      <c r="V68" s="3" t="s">
        <v>8</v>
      </c>
      <c r="AA68" s="2">
        <f t="shared" si="67"/>
        <v>0</v>
      </c>
      <c r="AB68" s="3" t="s">
        <v>9</v>
      </c>
      <c r="AG68" s="2">
        <f t="shared" si="68"/>
        <v>0</v>
      </c>
      <c r="AH68" s="3" t="s">
        <v>10</v>
      </c>
      <c r="AM68" s="2">
        <f t="shared" si="69"/>
        <v>0</v>
      </c>
      <c r="AN68" s="3" t="s">
        <v>11</v>
      </c>
      <c r="AS68" s="2">
        <f t="shared" si="70"/>
        <v>0</v>
      </c>
      <c r="AT68" s="2" t="str">
        <f t="shared" si="71"/>
        <v>Baker, Jonas</v>
      </c>
      <c r="AU68" s="3" t="s">
        <v>12</v>
      </c>
      <c r="AZ68" s="2">
        <f t="shared" si="72"/>
        <v>0</v>
      </c>
      <c r="BA68" s="3" t="s">
        <v>13</v>
      </c>
      <c r="BF68" s="2">
        <f t="shared" si="73"/>
        <v>0</v>
      </c>
      <c r="BG68" s="3" t="s">
        <v>14</v>
      </c>
      <c r="BL68" s="2">
        <f t="shared" si="74"/>
        <v>0</v>
      </c>
      <c r="BM68" s="3" t="s">
        <v>15</v>
      </c>
      <c r="BR68" s="2">
        <f t="shared" si="75"/>
        <v>0</v>
      </c>
      <c r="BS68" s="2" t="str">
        <f t="shared" si="76"/>
        <v>Baker, Jonas</v>
      </c>
      <c r="BT68" s="3" t="s">
        <v>16</v>
      </c>
      <c r="BY68" s="2">
        <f t="shared" si="77"/>
        <v>0</v>
      </c>
      <c r="BZ68" s="3" t="s">
        <v>17</v>
      </c>
      <c r="CA68" s="3">
        <v>4</v>
      </c>
      <c r="CB68" s="3">
        <v>15.4</v>
      </c>
      <c r="CE68" s="2">
        <f t="shared" si="78"/>
        <v>4.1685</v>
      </c>
      <c r="CF68" s="3" t="s">
        <v>18</v>
      </c>
      <c r="CI68" s="2">
        <f t="shared" si="79"/>
        <v>0</v>
      </c>
      <c r="CJ68" s="3" t="s">
        <v>19</v>
      </c>
      <c r="CM68" s="2">
        <f t="shared" si="80"/>
        <v>0</v>
      </c>
      <c r="CN68" s="2" t="str">
        <f t="shared" si="81"/>
        <v>Baker, Jonas</v>
      </c>
      <c r="CO68" s="3" t="s">
        <v>20</v>
      </c>
      <c r="CR68" s="2">
        <f t="shared" si="82"/>
        <v>0</v>
      </c>
      <c r="CS68" s="3" t="s">
        <v>21</v>
      </c>
      <c r="CV68" s="2">
        <f t="shared" si="83"/>
        <v>0</v>
      </c>
      <c r="CW68" s="3" t="s">
        <v>22</v>
      </c>
      <c r="CX68" s="3">
        <v>5</v>
      </c>
      <c r="DJ68" s="2">
        <f t="shared" si="84"/>
        <v>5</v>
      </c>
      <c r="DK68" s="2" t="s">
        <v>23</v>
      </c>
      <c r="DM68" s="2">
        <f t="shared" si="85"/>
        <v>0</v>
      </c>
      <c r="DN68" s="2" t="str">
        <f t="shared" si="86"/>
        <v>Baker, Jonas</v>
      </c>
      <c r="DO68" s="3" t="s">
        <v>24</v>
      </c>
      <c r="EF68" s="2">
        <f t="shared" si="87"/>
        <v>0</v>
      </c>
      <c r="EG68" s="3" t="s">
        <v>41</v>
      </c>
      <c r="EH68" s="3"/>
      <c r="EI68" s="3"/>
      <c r="EJ68" s="3"/>
      <c r="EK68" s="3"/>
      <c r="EL68" s="3"/>
      <c r="EX68" s="2">
        <f t="shared" si="88"/>
        <v>0</v>
      </c>
      <c r="EY68" s="3" t="s">
        <v>43</v>
      </c>
      <c r="FA68" s="2">
        <f t="shared" si="89"/>
        <v>0</v>
      </c>
      <c r="FB68" s="2" t="s">
        <v>44</v>
      </c>
      <c r="FD68" s="2">
        <f t="shared" si="90"/>
        <v>0</v>
      </c>
      <c r="FE68" s="2">
        <f t="shared" si="91"/>
        <v>9.1685</v>
      </c>
      <c r="FF68" s="3" t="str">
        <f t="shared" si="92"/>
        <v>Baker, Jonas</v>
      </c>
    </row>
    <row r="69" spans="1:162" ht="12.75">
      <c r="A69" s="1" t="s">
        <v>113</v>
      </c>
      <c r="B69" s="2">
        <f t="shared" si="62"/>
        <v>7.125</v>
      </c>
      <c r="C69" s="4" t="s">
        <v>2</v>
      </c>
      <c r="H69" s="2">
        <f t="shared" si="63"/>
        <v>0</v>
      </c>
      <c r="I69" s="2" t="s">
        <v>6</v>
      </c>
      <c r="N69" s="2">
        <f t="shared" si="64"/>
        <v>0</v>
      </c>
      <c r="O69" s="3" t="s">
        <v>7</v>
      </c>
      <c r="T69" s="2">
        <f t="shared" si="65"/>
        <v>0</v>
      </c>
      <c r="U69" s="2" t="str">
        <f t="shared" si="66"/>
        <v>Martin, Molly</v>
      </c>
      <c r="V69" s="3" t="s">
        <v>8</v>
      </c>
      <c r="AA69" s="2">
        <f t="shared" si="67"/>
        <v>0</v>
      </c>
      <c r="AB69" s="3" t="s">
        <v>9</v>
      </c>
      <c r="AG69" s="2">
        <f t="shared" si="68"/>
        <v>0</v>
      </c>
      <c r="AH69" s="3" t="s">
        <v>10</v>
      </c>
      <c r="AM69" s="2">
        <f t="shared" si="69"/>
        <v>0</v>
      </c>
      <c r="AN69" s="3" t="s">
        <v>11</v>
      </c>
      <c r="AS69" s="2">
        <f t="shared" si="70"/>
        <v>0</v>
      </c>
      <c r="AT69" s="2" t="str">
        <f t="shared" si="71"/>
        <v>Martin, Molly</v>
      </c>
      <c r="AU69" s="3" t="s">
        <v>12</v>
      </c>
      <c r="AZ69" s="2">
        <f t="shared" si="72"/>
        <v>0</v>
      </c>
      <c r="BA69" s="3" t="s">
        <v>13</v>
      </c>
      <c r="BF69" s="2">
        <f t="shared" si="73"/>
        <v>0</v>
      </c>
      <c r="BG69" s="3" t="s">
        <v>14</v>
      </c>
      <c r="BL69" s="2">
        <f t="shared" si="74"/>
        <v>0</v>
      </c>
      <c r="BM69" s="3" t="s">
        <v>15</v>
      </c>
      <c r="BO69" s="3">
        <v>11.4</v>
      </c>
      <c r="BR69" s="2">
        <f t="shared" si="75"/>
        <v>7.125</v>
      </c>
      <c r="BS69" s="2" t="str">
        <f t="shared" si="76"/>
        <v>Martin, Molly</v>
      </c>
      <c r="BT69" s="3" t="s">
        <v>16</v>
      </c>
      <c r="BY69" s="2">
        <f t="shared" si="77"/>
        <v>0</v>
      </c>
      <c r="BZ69" s="3" t="s">
        <v>17</v>
      </c>
      <c r="CE69" s="2">
        <f t="shared" si="78"/>
        <v>0</v>
      </c>
      <c r="CF69" s="3" t="s">
        <v>18</v>
      </c>
      <c r="CI69" s="2">
        <f t="shared" si="79"/>
        <v>0</v>
      </c>
      <c r="CJ69" s="3" t="s">
        <v>19</v>
      </c>
      <c r="CM69" s="2">
        <f t="shared" si="80"/>
        <v>0</v>
      </c>
      <c r="CN69" s="2" t="str">
        <f t="shared" si="81"/>
        <v>Martin, Molly</v>
      </c>
      <c r="CO69" s="3" t="s">
        <v>20</v>
      </c>
      <c r="CR69" s="2">
        <f t="shared" si="82"/>
        <v>0</v>
      </c>
      <c r="CS69" s="3" t="s">
        <v>21</v>
      </c>
      <c r="CV69" s="2">
        <f t="shared" si="83"/>
        <v>0</v>
      </c>
      <c r="CW69" s="3" t="s">
        <v>22</v>
      </c>
      <c r="DJ69" s="2">
        <f t="shared" si="84"/>
        <v>0</v>
      </c>
      <c r="DK69" s="2" t="s">
        <v>23</v>
      </c>
      <c r="DM69" s="2">
        <f t="shared" si="85"/>
        <v>0</v>
      </c>
      <c r="DN69" s="2" t="str">
        <f t="shared" si="86"/>
        <v>Martin, Molly</v>
      </c>
      <c r="DO69" s="3" t="s">
        <v>24</v>
      </c>
      <c r="EF69" s="2">
        <f t="shared" si="87"/>
        <v>0</v>
      </c>
      <c r="EG69" s="3" t="s">
        <v>41</v>
      </c>
      <c r="EH69" s="3"/>
      <c r="EI69" s="3"/>
      <c r="EJ69" s="3"/>
      <c r="EK69" s="3"/>
      <c r="EL69" s="3"/>
      <c r="EX69" s="2">
        <f t="shared" si="88"/>
        <v>0</v>
      </c>
      <c r="EY69" s="3" t="s">
        <v>43</v>
      </c>
      <c r="FA69" s="2">
        <f t="shared" si="89"/>
        <v>0</v>
      </c>
      <c r="FB69" s="2" t="s">
        <v>44</v>
      </c>
      <c r="FD69" s="2">
        <f t="shared" si="90"/>
        <v>0</v>
      </c>
      <c r="FE69" s="2">
        <f t="shared" si="91"/>
        <v>7.125</v>
      </c>
      <c r="FF69" s="3" t="str">
        <f t="shared" si="92"/>
        <v>Martin, Molly</v>
      </c>
    </row>
    <row r="70" spans="1:162" ht="12.75">
      <c r="A70" s="1" t="s">
        <v>64</v>
      </c>
      <c r="B70" s="2">
        <f t="shared" si="62"/>
        <v>5</v>
      </c>
      <c r="C70" s="4" t="s">
        <v>2</v>
      </c>
      <c r="H70" s="2">
        <f t="shared" si="63"/>
        <v>0</v>
      </c>
      <c r="I70" s="2" t="s">
        <v>6</v>
      </c>
      <c r="N70" s="2">
        <f t="shared" si="64"/>
        <v>0</v>
      </c>
      <c r="O70" s="3" t="s">
        <v>7</v>
      </c>
      <c r="Q70" s="3">
        <v>3.2</v>
      </c>
      <c r="T70" s="2">
        <f t="shared" si="65"/>
        <v>4</v>
      </c>
      <c r="U70" s="2" t="str">
        <f t="shared" si="66"/>
        <v>Ward, Cathy</v>
      </c>
      <c r="V70" s="3" t="s">
        <v>8</v>
      </c>
      <c r="AA70" s="2">
        <f t="shared" si="67"/>
        <v>0</v>
      </c>
      <c r="AB70" s="3" t="s">
        <v>9</v>
      </c>
      <c r="AG70" s="2">
        <f t="shared" si="68"/>
        <v>0</v>
      </c>
      <c r="AH70" s="3" t="s">
        <v>10</v>
      </c>
      <c r="AM70" s="2">
        <f t="shared" si="69"/>
        <v>0</v>
      </c>
      <c r="AN70" s="3" t="s">
        <v>11</v>
      </c>
      <c r="AS70" s="2">
        <f t="shared" si="70"/>
        <v>0</v>
      </c>
      <c r="AT70" s="2" t="str">
        <f t="shared" si="71"/>
        <v>Ward, Cathy</v>
      </c>
      <c r="AU70" s="3" t="s">
        <v>12</v>
      </c>
      <c r="AZ70" s="2">
        <f t="shared" si="72"/>
        <v>0</v>
      </c>
      <c r="BA70" s="3" t="s">
        <v>13</v>
      </c>
      <c r="BF70" s="2">
        <f t="shared" si="73"/>
        <v>0</v>
      </c>
      <c r="BG70" s="3" t="s">
        <v>14</v>
      </c>
      <c r="BL70" s="2">
        <f t="shared" si="74"/>
        <v>0</v>
      </c>
      <c r="BM70" s="3" t="s">
        <v>15</v>
      </c>
      <c r="BR70" s="2">
        <f t="shared" si="75"/>
        <v>0</v>
      </c>
      <c r="BS70" s="2" t="str">
        <f t="shared" si="76"/>
        <v>Ward, Cathy</v>
      </c>
      <c r="BT70" s="3" t="s">
        <v>16</v>
      </c>
      <c r="BY70" s="2">
        <f t="shared" si="77"/>
        <v>0</v>
      </c>
      <c r="BZ70" s="3" t="s">
        <v>17</v>
      </c>
      <c r="CE70" s="2">
        <f t="shared" si="78"/>
        <v>0</v>
      </c>
      <c r="CF70" s="3" t="s">
        <v>18</v>
      </c>
      <c r="CI70" s="2">
        <f t="shared" si="79"/>
        <v>0</v>
      </c>
      <c r="CJ70" s="3" t="s">
        <v>19</v>
      </c>
      <c r="CM70" s="2">
        <f t="shared" si="80"/>
        <v>0</v>
      </c>
      <c r="CN70" s="2" t="str">
        <f t="shared" si="81"/>
        <v>Ward, Cathy</v>
      </c>
      <c r="CO70" s="3" t="s">
        <v>20</v>
      </c>
      <c r="CR70" s="2">
        <f t="shared" si="82"/>
        <v>0</v>
      </c>
      <c r="CS70" s="3" t="s">
        <v>21</v>
      </c>
      <c r="CV70" s="2">
        <f t="shared" si="83"/>
        <v>0</v>
      </c>
      <c r="CW70" s="3" t="s">
        <v>22</v>
      </c>
      <c r="DJ70" s="2">
        <f t="shared" si="84"/>
        <v>0</v>
      </c>
      <c r="DK70" s="2" t="s">
        <v>23</v>
      </c>
      <c r="DM70" s="2">
        <f t="shared" si="85"/>
        <v>0</v>
      </c>
      <c r="DN70" s="2" t="str">
        <f t="shared" si="86"/>
        <v>Ward, Cathy</v>
      </c>
      <c r="DO70" s="3" t="s">
        <v>24</v>
      </c>
      <c r="DP70" s="3">
        <v>1</v>
      </c>
      <c r="EF70" s="2">
        <f t="shared" si="87"/>
        <v>1</v>
      </c>
      <c r="EG70" s="3" t="s">
        <v>41</v>
      </c>
      <c r="EH70" s="3"/>
      <c r="EI70" s="3"/>
      <c r="EJ70" s="3"/>
      <c r="EK70" s="3"/>
      <c r="EL70" s="3"/>
      <c r="EX70" s="2">
        <f t="shared" si="88"/>
        <v>0</v>
      </c>
      <c r="EY70" s="3" t="s">
        <v>43</v>
      </c>
      <c r="FA70" s="2">
        <f t="shared" si="89"/>
        <v>0</v>
      </c>
      <c r="FB70" s="2" t="s">
        <v>44</v>
      </c>
      <c r="FD70" s="2">
        <f t="shared" si="90"/>
        <v>0</v>
      </c>
      <c r="FE70" s="2">
        <f t="shared" si="91"/>
        <v>5</v>
      </c>
      <c r="FF70" s="3" t="str">
        <f t="shared" si="92"/>
        <v>Ward, Cathy</v>
      </c>
    </row>
    <row r="71" spans="1:162" ht="12.75">
      <c r="A71" s="1" t="s">
        <v>130</v>
      </c>
      <c r="B71" s="2">
        <f t="shared" si="62"/>
        <v>4.576</v>
      </c>
      <c r="C71" s="4" t="s">
        <v>2</v>
      </c>
      <c r="H71" s="2">
        <f t="shared" si="63"/>
        <v>0</v>
      </c>
      <c r="I71" s="2" t="s">
        <v>6</v>
      </c>
      <c r="N71" s="2">
        <f t="shared" si="64"/>
        <v>0</v>
      </c>
      <c r="O71" s="3" t="s">
        <v>7</v>
      </c>
      <c r="T71" s="2">
        <f t="shared" si="65"/>
        <v>0</v>
      </c>
      <c r="U71" s="2" t="str">
        <f t="shared" si="66"/>
        <v>Smith, Jerry</v>
      </c>
      <c r="V71" s="3" t="s">
        <v>8</v>
      </c>
      <c r="AA71" s="2">
        <f t="shared" si="67"/>
        <v>0</v>
      </c>
      <c r="AB71" s="3" t="s">
        <v>9</v>
      </c>
      <c r="AG71" s="2">
        <f t="shared" si="68"/>
        <v>0</v>
      </c>
      <c r="AH71" s="3" t="s">
        <v>10</v>
      </c>
      <c r="AI71" s="3">
        <v>3</v>
      </c>
      <c r="AJ71" s="3">
        <v>3.2</v>
      </c>
      <c r="AM71" s="2">
        <f t="shared" si="69"/>
        <v>4.576</v>
      </c>
      <c r="AN71" s="3" t="s">
        <v>11</v>
      </c>
      <c r="AS71" s="2">
        <f t="shared" si="70"/>
        <v>0</v>
      </c>
      <c r="AT71" s="2" t="str">
        <f t="shared" si="71"/>
        <v>Smith, Jerry</v>
      </c>
      <c r="AU71" s="3" t="s">
        <v>12</v>
      </c>
      <c r="AZ71" s="2">
        <f t="shared" si="72"/>
        <v>0</v>
      </c>
      <c r="BA71" s="3" t="s">
        <v>13</v>
      </c>
      <c r="BF71" s="2">
        <f t="shared" si="73"/>
        <v>0</v>
      </c>
      <c r="BG71" s="3" t="s">
        <v>14</v>
      </c>
      <c r="BL71" s="2">
        <f t="shared" si="74"/>
        <v>0</v>
      </c>
      <c r="BM71" s="3" t="s">
        <v>15</v>
      </c>
      <c r="BR71" s="2">
        <f t="shared" si="75"/>
        <v>0</v>
      </c>
      <c r="BS71" s="2" t="str">
        <f t="shared" si="76"/>
        <v>Smith, Jerry</v>
      </c>
      <c r="BT71" s="3" t="s">
        <v>16</v>
      </c>
      <c r="BY71" s="2">
        <f t="shared" si="77"/>
        <v>0</v>
      </c>
      <c r="BZ71" s="3" t="s">
        <v>17</v>
      </c>
      <c r="CE71" s="2">
        <f t="shared" si="78"/>
        <v>0</v>
      </c>
      <c r="CF71" s="3" t="s">
        <v>18</v>
      </c>
      <c r="CI71" s="2">
        <f t="shared" si="79"/>
        <v>0</v>
      </c>
      <c r="CJ71" s="3" t="s">
        <v>19</v>
      </c>
      <c r="CM71" s="2">
        <f t="shared" si="80"/>
        <v>0</v>
      </c>
      <c r="CN71" s="2" t="str">
        <f t="shared" si="81"/>
        <v>Smith, Jerry</v>
      </c>
      <c r="CO71" s="3" t="s">
        <v>20</v>
      </c>
      <c r="CR71" s="2">
        <f t="shared" si="82"/>
        <v>0</v>
      </c>
      <c r="CS71" s="3" t="s">
        <v>21</v>
      </c>
      <c r="CV71" s="2">
        <f t="shared" si="83"/>
        <v>0</v>
      </c>
      <c r="CW71" s="3" t="s">
        <v>22</v>
      </c>
      <c r="DJ71" s="2">
        <f t="shared" si="84"/>
        <v>0</v>
      </c>
      <c r="DK71" s="2" t="s">
        <v>23</v>
      </c>
      <c r="DM71" s="2">
        <f t="shared" si="85"/>
        <v>0</v>
      </c>
      <c r="DN71" s="2" t="str">
        <f t="shared" si="86"/>
        <v>Smith, Jerry</v>
      </c>
      <c r="DO71" s="3" t="s">
        <v>24</v>
      </c>
      <c r="EF71" s="2">
        <f t="shared" si="87"/>
        <v>0</v>
      </c>
      <c r="EG71" s="3" t="s">
        <v>41</v>
      </c>
      <c r="EH71" s="3"/>
      <c r="EI71" s="3"/>
      <c r="EJ71" s="3"/>
      <c r="EK71" s="3"/>
      <c r="EL71" s="3"/>
      <c r="EX71" s="2">
        <f t="shared" si="88"/>
        <v>0</v>
      </c>
      <c r="EY71" s="3" t="s">
        <v>43</v>
      </c>
      <c r="FA71" s="2">
        <f t="shared" si="89"/>
        <v>0</v>
      </c>
      <c r="FB71" s="2" t="s">
        <v>44</v>
      </c>
      <c r="FD71" s="2">
        <f t="shared" si="90"/>
        <v>0</v>
      </c>
      <c r="FE71" s="2">
        <f t="shared" si="91"/>
        <v>4.576</v>
      </c>
      <c r="FF71" s="3" t="str">
        <f t="shared" si="92"/>
        <v>Smith, Jerry</v>
      </c>
    </row>
    <row r="72" spans="1:162" ht="12.75">
      <c r="A72" s="1" t="s">
        <v>128</v>
      </c>
      <c r="B72" s="2">
        <f t="shared" si="62"/>
        <v>3.61075</v>
      </c>
      <c r="C72" s="4" t="s">
        <v>2</v>
      </c>
      <c r="H72" s="2">
        <f t="shared" si="63"/>
        <v>0</v>
      </c>
      <c r="I72" s="2" t="s">
        <v>6</v>
      </c>
      <c r="N72" s="2">
        <f t="shared" si="64"/>
        <v>0</v>
      </c>
      <c r="O72" s="3" t="s">
        <v>7</v>
      </c>
      <c r="T72" s="2">
        <f t="shared" si="65"/>
        <v>0</v>
      </c>
      <c r="U72" s="2" t="str">
        <f t="shared" si="66"/>
        <v>Wiggin, Kris</v>
      </c>
      <c r="V72" s="3" t="s">
        <v>8</v>
      </c>
      <c r="AA72" s="2">
        <f t="shared" si="67"/>
        <v>0</v>
      </c>
      <c r="AB72" s="3" t="s">
        <v>9</v>
      </c>
      <c r="AG72" s="2">
        <f t="shared" si="68"/>
        <v>0</v>
      </c>
      <c r="AH72" s="3" t="s">
        <v>10</v>
      </c>
      <c r="AI72" s="3">
        <v>2</v>
      </c>
      <c r="AJ72" s="3">
        <v>8.4</v>
      </c>
      <c r="AM72" s="2">
        <f t="shared" si="69"/>
        <v>3.61075</v>
      </c>
      <c r="AN72" s="3" t="s">
        <v>11</v>
      </c>
      <c r="AS72" s="2">
        <f t="shared" si="70"/>
        <v>0</v>
      </c>
      <c r="AT72" s="2" t="str">
        <f t="shared" si="71"/>
        <v>Wiggin, Kris</v>
      </c>
      <c r="AU72" s="3" t="s">
        <v>12</v>
      </c>
      <c r="AZ72" s="2">
        <f t="shared" si="72"/>
        <v>0</v>
      </c>
      <c r="BA72" s="3" t="s">
        <v>13</v>
      </c>
      <c r="BF72" s="2">
        <f t="shared" si="73"/>
        <v>0</v>
      </c>
      <c r="BG72" s="3" t="s">
        <v>14</v>
      </c>
      <c r="BL72" s="2">
        <f t="shared" si="74"/>
        <v>0</v>
      </c>
      <c r="BM72" s="3" t="s">
        <v>15</v>
      </c>
      <c r="BR72" s="2">
        <f t="shared" si="75"/>
        <v>0</v>
      </c>
      <c r="BS72" s="2" t="str">
        <f t="shared" si="76"/>
        <v>Wiggin, Kris</v>
      </c>
      <c r="BT72" s="3" t="s">
        <v>16</v>
      </c>
      <c r="BY72" s="2">
        <f t="shared" si="77"/>
        <v>0</v>
      </c>
      <c r="BZ72" s="3" t="s">
        <v>17</v>
      </c>
      <c r="CE72" s="2">
        <f t="shared" si="78"/>
        <v>0</v>
      </c>
      <c r="CF72" s="3" t="s">
        <v>18</v>
      </c>
      <c r="CI72" s="2">
        <f t="shared" si="79"/>
        <v>0</v>
      </c>
      <c r="CJ72" s="3" t="s">
        <v>19</v>
      </c>
      <c r="CM72" s="2">
        <f t="shared" si="80"/>
        <v>0</v>
      </c>
      <c r="CN72" s="2" t="str">
        <f t="shared" si="81"/>
        <v>Wiggin, Kris</v>
      </c>
      <c r="CO72" s="3" t="s">
        <v>20</v>
      </c>
      <c r="CR72" s="2">
        <f t="shared" si="82"/>
        <v>0</v>
      </c>
      <c r="CS72" s="3" t="s">
        <v>21</v>
      </c>
      <c r="CV72" s="2">
        <f t="shared" si="83"/>
        <v>0</v>
      </c>
      <c r="CW72" s="3" t="s">
        <v>22</v>
      </c>
      <c r="DJ72" s="2">
        <f t="shared" si="84"/>
        <v>0</v>
      </c>
      <c r="DK72" s="2" t="s">
        <v>23</v>
      </c>
      <c r="DM72" s="2">
        <f t="shared" si="85"/>
        <v>0</v>
      </c>
      <c r="DN72" s="2" t="str">
        <f t="shared" si="86"/>
        <v>Wiggin, Kris</v>
      </c>
      <c r="DO72" s="3" t="s">
        <v>24</v>
      </c>
      <c r="EF72" s="2">
        <f t="shared" si="87"/>
        <v>0</v>
      </c>
      <c r="EG72" s="3" t="s">
        <v>41</v>
      </c>
      <c r="EH72" s="3"/>
      <c r="EI72" s="3"/>
      <c r="EJ72" s="3"/>
      <c r="EK72" s="3"/>
      <c r="EL72" s="3"/>
      <c r="EX72" s="2">
        <f t="shared" si="88"/>
        <v>0</v>
      </c>
      <c r="EY72" s="3" t="s">
        <v>43</v>
      </c>
      <c r="FA72" s="2">
        <f t="shared" si="89"/>
        <v>0</v>
      </c>
      <c r="FB72" s="2" t="s">
        <v>44</v>
      </c>
      <c r="FD72" s="2">
        <f t="shared" si="90"/>
        <v>0</v>
      </c>
      <c r="FE72" s="2">
        <f t="shared" si="91"/>
        <v>3.61075</v>
      </c>
      <c r="FF72" s="3" t="str">
        <f t="shared" si="92"/>
        <v>Wiggin, Kris</v>
      </c>
    </row>
    <row r="73" spans="2:162" ht="12.75">
      <c r="B73" s="2">
        <f t="shared" si="62"/>
        <v>0</v>
      </c>
      <c r="C73" s="4" t="s">
        <v>2</v>
      </c>
      <c r="H73" s="2">
        <f t="shared" si="63"/>
        <v>0</v>
      </c>
      <c r="I73" s="2" t="s">
        <v>6</v>
      </c>
      <c r="N73" s="2">
        <f t="shared" si="64"/>
        <v>0</v>
      </c>
      <c r="O73" s="3" t="s">
        <v>7</v>
      </c>
      <c r="T73" s="2">
        <f t="shared" si="65"/>
        <v>0</v>
      </c>
      <c r="U73" s="2">
        <f t="shared" si="66"/>
        <v>0</v>
      </c>
      <c r="V73" s="3" t="s">
        <v>8</v>
      </c>
      <c r="AA73" s="2">
        <f t="shared" si="67"/>
        <v>0</v>
      </c>
      <c r="AB73" s="3" t="s">
        <v>9</v>
      </c>
      <c r="AG73" s="2">
        <f t="shared" si="68"/>
        <v>0</v>
      </c>
      <c r="AH73" s="3" t="s">
        <v>10</v>
      </c>
      <c r="AM73" s="2">
        <f t="shared" si="69"/>
        <v>0</v>
      </c>
      <c r="AN73" s="3" t="s">
        <v>11</v>
      </c>
      <c r="AS73" s="2">
        <f t="shared" si="70"/>
        <v>0</v>
      </c>
      <c r="AT73" s="2">
        <f t="shared" si="71"/>
        <v>0</v>
      </c>
      <c r="AU73" s="3" t="s">
        <v>12</v>
      </c>
      <c r="AZ73" s="2">
        <f t="shared" si="72"/>
        <v>0</v>
      </c>
      <c r="BA73" s="3" t="s">
        <v>13</v>
      </c>
      <c r="BF73" s="2">
        <f t="shared" si="73"/>
        <v>0</v>
      </c>
      <c r="BG73" s="3" t="s">
        <v>14</v>
      </c>
      <c r="BL73" s="2">
        <f t="shared" si="74"/>
        <v>0</v>
      </c>
      <c r="BM73" s="3" t="s">
        <v>15</v>
      </c>
      <c r="BR73" s="2">
        <f t="shared" si="75"/>
        <v>0</v>
      </c>
      <c r="BS73" s="2">
        <f t="shared" si="76"/>
        <v>0</v>
      </c>
      <c r="BT73" s="3" t="s">
        <v>16</v>
      </c>
      <c r="BY73" s="2">
        <f t="shared" si="77"/>
        <v>0</v>
      </c>
      <c r="BZ73" s="3" t="s">
        <v>17</v>
      </c>
      <c r="CE73" s="2">
        <f t="shared" si="78"/>
        <v>0</v>
      </c>
      <c r="CF73" s="3" t="s">
        <v>18</v>
      </c>
      <c r="CI73" s="2">
        <f t="shared" si="79"/>
        <v>0</v>
      </c>
      <c r="CJ73" s="3" t="s">
        <v>19</v>
      </c>
      <c r="CM73" s="2">
        <f t="shared" si="80"/>
        <v>0</v>
      </c>
      <c r="CN73" s="2">
        <f t="shared" si="81"/>
        <v>0</v>
      </c>
      <c r="CO73" s="3" t="s">
        <v>20</v>
      </c>
      <c r="CR73" s="2">
        <f t="shared" si="82"/>
        <v>0</v>
      </c>
      <c r="CS73" s="3" t="s">
        <v>21</v>
      </c>
      <c r="CV73" s="2">
        <f t="shared" si="83"/>
        <v>0</v>
      </c>
      <c r="CW73" s="3" t="s">
        <v>22</v>
      </c>
      <c r="DJ73" s="2">
        <f t="shared" si="84"/>
        <v>0</v>
      </c>
      <c r="DK73" s="2" t="s">
        <v>23</v>
      </c>
      <c r="DM73" s="2">
        <f t="shared" si="85"/>
        <v>0</v>
      </c>
      <c r="DN73" s="2">
        <f t="shared" si="86"/>
        <v>0</v>
      </c>
      <c r="DO73" s="3" t="s">
        <v>24</v>
      </c>
      <c r="EF73" s="2">
        <f t="shared" si="87"/>
        <v>0</v>
      </c>
      <c r="EG73" s="3" t="s">
        <v>41</v>
      </c>
      <c r="EH73" s="3"/>
      <c r="EI73" s="3"/>
      <c r="EJ73" s="3"/>
      <c r="EK73" s="3"/>
      <c r="EL73" s="3"/>
      <c r="EX73" s="2">
        <f t="shared" si="88"/>
        <v>0</v>
      </c>
      <c r="EY73" s="3" t="s">
        <v>43</v>
      </c>
      <c r="FA73" s="2">
        <f t="shared" si="89"/>
        <v>0</v>
      </c>
      <c r="FB73" s="2" t="s">
        <v>44</v>
      </c>
      <c r="FD73" s="2">
        <f t="shared" si="90"/>
        <v>0</v>
      </c>
      <c r="FE73" s="2">
        <f t="shared" si="91"/>
        <v>0</v>
      </c>
      <c r="FF73" s="3">
        <f t="shared" si="92"/>
        <v>0</v>
      </c>
    </row>
    <row r="74" spans="2:162" ht="12.75">
      <c r="B74" s="2">
        <f t="shared" si="62"/>
        <v>0</v>
      </c>
      <c r="C74" s="4" t="s">
        <v>2</v>
      </c>
      <c r="H74" s="2">
        <f t="shared" si="63"/>
        <v>0</v>
      </c>
      <c r="I74" s="2" t="s">
        <v>6</v>
      </c>
      <c r="N74" s="2">
        <f t="shared" si="64"/>
        <v>0</v>
      </c>
      <c r="O74" s="3" t="s">
        <v>7</v>
      </c>
      <c r="T74" s="2">
        <f t="shared" si="65"/>
        <v>0</v>
      </c>
      <c r="U74" s="2">
        <f t="shared" si="66"/>
        <v>0</v>
      </c>
      <c r="V74" s="3" t="s">
        <v>8</v>
      </c>
      <c r="AA74" s="2">
        <f t="shared" si="67"/>
        <v>0</v>
      </c>
      <c r="AB74" s="3" t="s">
        <v>9</v>
      </c>
      <c r="AG74" s="2">
        <f t="shared" si="68"/>
        <v>0</v>
      </c>
      <c r="AH74" s="3" t="s">
        <v>10</v>
      </c>
      <c r="AM74" s="2">
        <f t="shared" si="69"/>
        <v>0</v>
      </c>
      <c r="AN74" s="3" t="s">
        <v>11</v>
      </c>
      <c r="AS74" s="2">
        <f t="shared" si="70"/>
        <v>0</v>
      </c>
      <c r="AT74" s="2">
        <f t="shared" si="71"/>
        <v>0</v>
      </c>
      <c r="AU74" s="3" t="s">
        <v>12</v>
      </c>
      <c r="AZ74" s="2">
        <f t="shared" si="72"/>
        <v>0</v>
      </c>
      <c r="BA74" s="3" t="s">
        <v>13</v>
      </c>
      <c r="BF74" s="2">
        <f t="shared" si="73"/>
        <v>0</v>
      </c>
      <c r="BG74" s="3" t="s">
        <v>14</v>
      </c>
      <c r="BL74" s="2">
        <f t="shared" si="74"/>
        <v>0</v>
      </c>
      <c r="BM74" s="3" t="s">
        <v>15</v>
      </c>
      <c r="BR74" s="2">
        <f t="shared" si="75"/>
        <v>0</v>
      </c>
      <c r="BS74" s="2">
        <f t="shared" si="76"/>
        <v>0</v>
      </c>
      <c r="BT74" s="3" t="s">
        <v>16</v>
      </c>
      <c r="BY74" s="2">
        <f t="shared" si="77"/>
        <v>0</v>
      </c>
      <c r="BZ74" s="3" t="s">
        <v>17</v>
      </c>
      <c r="CE74" s="2">
        <f t="shared" si="78"/>
        <v>0</v>
      </c>
      <c r="CF74" s="3" t="s">
        <v>18</v>
      </c>
      <c r="CI74" s="2">
        <f t="shared" si="79"/>
        <v>0</v>
      </c>
      <c r="CJ74" s="3" t="s">
        <v>19</v>
      </c>
      <c r="CM74" s="2">
        <f t="shared" si="80"/>
        <v>0</v>
      </c>
      <c r="CN74" s="2">
        <f t="shared" si="81"/>
        <v>0</v>
      </c>
      <c r="CO74" s="3" t="s">
        <v>20</v>
      </c>
      <c r="CR74" s="2">
        <f t="shared" si="82"/>
        <v>0</v>
      </c>
      <c r="CS74" s="3" t="s">
        <v>21</v>
      </c>
      <c r="CV74" s="2">
        <f t="shared" si="83"/>
        <v>0</v>
      </c>
      <c r="CW74" s="3" t="s">
        <v>22</v>
      </c>
      <c r="DJ74" s="2">
        <f t="shared" si="84"/>
        <v>0</v>
      </c>
      <c r="DK74" s="2" t="s">
        <v>23</v>
      </c>
      <c r="DM74" s="2">
        <f t="shared" si="85"/>
        <v>0</v>
      </c>
      <c r="DN74" s="2">
        <f t="shared" si="86"/>
        <v>0</v>
      </c>
      <c r="DO74" s="3" t="s">
        <v>24</v>
      </c>
      <c r="EF74" s="2">
        <f t="shared" si="87"/>
        <v>0</v>
      </c>
      <c r="EG74" s="3" t="s">
        <v>41</v>
      </c>
      <c r="EH74" s="3"/>
      <c r="EI74" s="3"/>
      <c r="EJ74" s="3"/>
      <c r="EK74" s="3"/>
      <c r="EL74" s="3"/>
      <c r="EX74" s="2">
        <f t="shared" si="88"/>
        <v>0</v>
      </c>
      <c r="EY74" s="3" t="s">
        <v>43</v>
      </c>
      <c r="FA74" s="2">
        <f t="shared" si="89"/>
        <v>0</v>
      </c>
      <c r="FB74" s="2" t="s">
        <v>44</v>
      </c>
      <c r="FD74" s="2">
        <f t="shared" si="90"/>
        <v>0</v>
      </c>
      <c r="FE74" s="2">
        <f t="shared" si="91"/>
        <v>0</v>
      </c>
      <c r="FF74" s="3">
        <f t="shared" si="92"/>
        <v>0</v>
      </c>
    </row>
    <row r="75" spans="2:162" ht="12.75">
      <c r="B75" s="2">
        <f t="shared" si="62"/>
        <v>0</v>
      </c>
      <c r="C75" s="4" t="s">
        <v>2</v>
      </c>
      <c r="H75" s="2">
        <f t="shared" si="63"/>
        <v>0</v>
      </c>
      <c r="I75" s="2" t="s">
        <v>6</v>
      </c>
      <c r="N75" s="2">
        <f t="shared" si="64"/>
        <v>0</v>
      </c>
      <c r="O75" s="3" t="s">
        <v>7</v>
      </c>
      <c r="T75" s="2">
        <f t="shared" si="65"/>
        <v>0</v>
      </c>
      <c r="U75" s="2">
        <f t="shared" si="66"/>
        <v>0</v>
      </c>
      <c r="V75" s="3" t="s">
        <v>8</v>
      </c>
      <c r="AA75" s="2">
        <f t="shared" si="67"/>
        <v>0</v>
      </c>
      <c r="AB75" s="3" t="s">
        <v>9</v>
      </c>
      <c r="AG75" s="2">
        <f t="shared" si="68"/>
        <v>0</v>
      </c>
      <c r="AH75" s="3" t="s">
        <v>10</v>
      </c>
      <c r="AM75" s="2">
        <f t="shared" si="69"/>
        <v>0</v>
      </c>
      <c r="AN75" s="3" t="s">
        <v>11</v>
      </c>
      <c r="AS75" s="2">
        <f t="shared" si="70"/>
        <v>0</v>
      </c>
      <c r="AT75" s="2">
        <f t="shared" si="71"/>
        <v>0</v>
      </c>
      <c r="AU75" s="3" t="s">
        <v>12</v>
      </c>
      <c r="AZ75" s="2">
        <f t="shared" si="72"/>
        <v>0</v>
      </c>
      <c r="BA75" s="3" t="s">
        <v>13</v>
      </c>
      <c r="BF75" s="2">
        <f t="shared" si="73"/>
        <v>0</v>
      </c>
      <c r="BG75" s="3" t="s">
        <v>14</v>
      </c>
      <c r="BL75" s="2">
        <f t="shared" si="74"/>
        <v>0</v>
      </c>
      <c r="BM75" s="3" t="s">
        <v>15</v>
      </c>
      <c r="BR75" s="2">
        <f t="shared" si="75"/>
        <v>0</v>
      </c>
      <c r="BS75" s="2">
        <f t="shared" si="76"/>
        <v>0</v>
      </c>
      <c r="BT75" s="3" t="s">
        <v>16</v>
      </c>
      <c r="BY75" s="2">
        <f t="shared" si="77"/>
        <v>0</v>
      </c>
      <c r="BZ75" s="3" t="s">
        <v>17</v>
      </c>
      <c r="CE75" s="2">
        <f t="shared" si="78"/>
        <v>0</v>
      </c>
      <c r="CF75" s="3" t="s">
        <v>18</v>
      </c>
      <c r="CI75" s="2">
        <f t="shared" si="79"/>
        <v>0</v>
      </c>
      <c r="CJ75" s="3" t="s">
        <v>19</v>
      </c>
      <c r="CM75" s="2">
        <f t="shared" si="80"/>
        <v>0</v>
      </c>
      <c r="CN75" s="2">
        <f t="shared" si="81"/>
        <v>0</v>
      </c>
      <c r="CO75" s="3" t="s">
        <v>20</v>
      </c>
      <c r="CR75" s="2">
        <f t="shared" si="82"/>
        <v>0</v>
      </c>
      <c r="CS75" s="3" t="s">
        <v>21</v>
      </c>
      <c r="CV75" s="2">
        <f t="shared" si="83"/>
        <v>0</v>
      </c>
      <c r="CW75" s="3" t="s">
        <v>22</v>
      </c>
      <c r="DJ75" s="2">
        <f t="shared" si="84"/>
        <v>0</v>
      </c>
      <c r="DK75" s="2" t="s">
        <v>23</v>
      </c>
      <c r="DM75" s="2">
        <f t="shared" si="85"/>
        <v>0</v>
      </c>
      <c r="DN75" s="2">
        <f t="shared" si="86"/>
        <v>0</v>
      </c>
      <c r="DO75" s="3" t="s">
        <v>24</v>
      </c>
      <c r="EF75" s="2">
        <f t="shared" si="87"/>
        <v>0</v>
      </c>
      <c r="EG75" s="3" t="s">
        <v>41</v>
      </c>
      <c r="EH75" s="3"/>
      <c r="EI75" s="3"/>
      <c r="EJ75" s="3"/>
      <c r="EK75" s="3"/>
      <c r="EL75" s="3"/>
      <c r="EX75" s="2">
        <f t="shared" si="88"/>
        <v>0</v>
      </c>
      <c r="EY75" s="3" t="s">
        <v>43</v>
      </c>
      <c r="FA75" s="2">
        <f t="shared" si="89"/>
        <v>0</v>
      </c>
      <c r="FB75" s="2" t="s">
        <v>44</v>
      </c>
      <c r="FD75" s="2">
        <f t="shared" si="90"/>
        <v>0</v>
      </c>
      <c r="FE75" s="2">
        <f t="shared" si="91"/>
        <v>0</v>
      </c>
      <c r="FF75" s="3">
        <f t="shared" si="92"/>
        <v>0</v>
      </c>
    </row>
    <row r="76" spans="2:162" ht="12.75">
      <c r="B76" s="2">
        <f t="shared" si="62"/>
        <v>0</v>
      </c>
      <c r="C76" s="4" t="s">
        <v>2</v>
      </c>
      <c r="H76" s="2">
        <f t="shared" si="63"/>
        <v>0</v>
      </c>
      <c r="I76" s="2" t="s">
        <v>6</v>
      </c>
      <c r="N76" s="2">
        <f t="shared" si="64"/>
        <v>0</v>
      </c>
      <c r="O76" s="3" t="s">
        <v>7</v>
      </c>
      <c r="T76" s="2">
        <f t="shared" si="65"/>
        <v>0</v>
      </c>
      <c r="U76" s="2">
        <f t="shared" si="66"/>
        <v>0</v>
      </c>
      <c r="V76" s="3" t="s">
        <v>8</v>
      </c>
      <c r="AA76" s="2">
        <f t="shared" si="67"/>
        <v>0</v>
      </c>
      <c r="AB76" s="3" t="s">
        <v>9</v>
      </c>
      <c r="AG76" s="2">
        <f t="shared" si="68"/>
        <v>0</v>
      </c>
      <c r="AH76" s="3" t="s">
        <v>10</v>
      </c>
      <c r="AM76" s="2">
        <f t="shared" si="69"/>
        <v>0</v>
      </c>
      <c r="AN76" s="3" t="s">
        <v>11</v>
      </c>
      <c r="AS76" s="2">
        <f t="shared" si="70"/>
        <v>0</v>
      </c>
      <c r="AT76" s="2">
        <f t="shared" si="71"/>
        <v>0</v>
      </c>
      <c r="AU76" s="3" t="s">
        <v>12</v>
      </c>
      <c r="AZ76" s="2">
        <f t="shared" si="72"/>
        <v>0</v>
      </c>
      <c r="BA76" s="3" t="s">
        <v>13</v>
      </c>
      <c r="BF76" s="2">
        <f t="shared" si="73"/>
        <v>0</v>
      </c>
      <c r="BG76" s="3" t="s">
        <v>14</v>
      </c>
      <c r="BL76" s="2">
        <f t="shared" si="74"/>
        <v>0</v>
      </c>
      <c r="BM76" s="3" t="s">
        <v>15</v>
      </c>
      <c r="BR76" s="2">
        <f t="shared" si="75"/>
        <v>0</v>
      </c>
      <c r="BS76" s="2">
        <f t="shared" si="76"/>
        <v>0</v>
      </c>
      <c r="BT76" s="3" t="s">
        <v>16</v>
      </c>
      <c r="BY76" s="2">
        <f t="shared" si="77"/>
        <v>0</v>
      </c>
      <c r="BZ76" s="3" t="s">
        <v>17</v>
      </c>
      <c r="CE76" s="2">
        <f t="shared" si="78"/>
        <v>0</v>
      </c>
      <c r="CF76" s="3" t="s">
        <v>18</v>
      </c>
      <c r="CI76" s="2">
        <f t="shared" si="79"/>
        <v>0</v>
      </c>
      <c r="CJ76" s="3" t="s">
        <v>19</v>
      </c>
      <c r="CM76" s="2">
        <f t="shared" si="80"/>
        <v>0</v>
      </c>
      <c r="CN76" s="2">
        <f t="shared" si="81"/>
        <v>0</v>
      </c>
      <c r="CO76" s="3" t="s">
        <v>20</v>
      </c>
      <c r="CR76" s="2">
        <f t="shared" si="82"/>
        <v>0</v>
      </c>
      <c r="CS76" s="3" t="s">
        <v>21</v>
      </c>
      <c r="CV76" s="2">
        <f t="shared" si="83"/>
        <v>0</v>
      </c>
      <c r="CW76" s="3" t="s">
        <v>22</v>
      </c>
      <c r="DJ76" s="2">
        <f t="shared" si="84"/>
        <v>0</v>
      </c>
      <c r="DK76" s="2" t="s">
        <v>23</v>
      </c>
      <c r="DM76" s="2">
        <f t="shared" si="85"/>
        <v>0</v>
      </c>
      <c r="DN76" s="2">
        <f t="shared" si="86"/>
        <v>0</v>
      </c>
      <c r="DO76" s="3" t="s">
        <v>24</v>
      </c>
      <c r="EF76" s="2">
        <f t="shared" si="87"/>
        <v>0</v>
      </c>
      <c r="EG76" s="3" t="s">
        <v>41</v>
      </c>
      <c r="EH76" s="3"/>
      <c r="EI76" s="3"/>
      <c r="EJ76" s="3"/>
      <c r="EK76" s="3"/>
      <c r="EL76" s="3"/>
      <c r="EX76" s="2">
        <f t="shared" si="88"/>
        <v>0</v>
      </c>
      <c r="EY76" s="3" t="s">
        <v>43</v>
      </c>
      <c r="FA76" s="2">
        <f t="shared" si="89"/>
        <v>0</v>
      </c>
      <c r="FB76" s="2" t="s">
        <v>44</v>
      </c>
      <c r="FD76" s="2">
        <f t="shared" si="90"/>
        <v>0</v>
      </c>
      <c r="FE76" s="2">
        <f t="shared" si="91"/>
        <v>0</v>
      </c>
      <c r="FF76" s="3">
        <f t="shared" si="92"/>
        <v>0</v>
      </c>
    </row>
    <row r="77" spans="2:162" ht="12.75">
      <c r="B77" s="2">
        <f t="shared" si="62"/>
        <v>0</v>
      </c>
      <c r="C77" s="4" t="s">
        <v>2</v>
      </c>
      <c r="H77" s="2">
        <f t="shared" si="63"/>
        <v>0</v>
      </c>
      <c r="I77" s="2" t="s">
        <v>6</v>
      </c>
      <c r="N77" s="2">
        <f t="shared" si="64"/>
        <v>0</v>
      </c>
      <c r="O77" s="3" t="s">
        <v>7</v>
      </c>
      <c r="T77" s="2">
        <f t="shared" si="65"/>
        <v>0</v>
      </c>
      <c r="U77" s="2">
        <f t="shared" si="66"/>
        <v>0</v>
      </c>
      <c r="V77" s="3" t="s">
        <v>8</v>
      </c>
      <c r="AA77" s="2">
        <f t="shared" si="67"/>
        <v>0</v>
      </c>
      <c r="AB77" s="3" t="s">
        <v>9</v>
      </c>
      <c r="AG77" s="2">
        <f t="shared" si="68"/>
        <v>0</v>
      </c>
      <c r="AH77" s="3" t="s">
        <v>10</v>
      </c>
      <c r="AM77" s="2">
        <f t="shared" si="69"/>
        <v>0</v>
      </c>
      <c r="AN77" s="3" t="s">
        <v>11</v>
      </c>
      <c r="AS77" s="2">
        <f t="shared" si="70"/>
        <v>0</v>
      </c>
      <c r="AT77" s="2">
        <f t="shared" si="71"/>
        <v>0</v>
      </c>
      <c r="AU77" s="3" t="s">
        <v>12</v>
      </c>
      <c r="AZ77" s="2">
        <f t="shared" si="72"/>
        <v>0</v>
      </c>
      <c r="BA77" s="3" t="s">
        <v>13</v>
      </c>
      <c r="BF77" s="2">
        <f t="shared" si="73"/>
        <v>0</v>
      </c>
      <c r="BG77" s="3" t="s">
        <v>14</v>
      </c>
      <c r="BL77" s="2">
        <f t="shared" si="74"/>
        <v>0</v>
      </c>
      <c r="BM77" s="3" t="s">
        <v>15</v>
      </c>
      <c r="BR77" s="2">
        <f t="shared" si="75"/>
        <v>0</v>
      </c>
      <c r="BS77" s="2">
        <f t="shared" si="76"/>
        <v>0</v>
      </c>
      <c r="BT77" s="3" t="s">
        <v>16</v>
      </c>
      <c r="BY77" s="2">
        <f t="shared" si="77"/>
        <v>0</v>
      </c>
      <c r="BZ77" s="3" t="s">
        <v>17</v>
      </c>
      <c r="CE77" s="2">
        <f t="shared" si="78"/>
        <v>0</v>
      </c>
      <c r="CF77" s="3" t="s">
        <v>18</v>
      </c>
      <c r="CI77" s="2">
        <f t="shared" si="79"/>
        <v>0</v>
      </c>
      <c r="CJ77" s="3" t="s">
        <v>19</v>
      </c>
      <c r="CM77" s="2">
        <f t="shared" si="80"/>
        <v>0</v>
      </c>
      <c r="CN77" s="2">
        <f t="shared" si="81"/>
        <v>0</v>
      </c>
      <c r="CO77" s="3" t="s">
        <v>20</v>
      </c>
      <c r="CR77" s="2">
        <f t="shared" si="82"/>
        <v>0</v>
      </c>
      <c r="CS77" s="3" t="s">
        <v>21</v>
      </c>
      <c r="CV77" s="2">
        <f t="shared" si="83"/>
        <v>0</v>
      </c>
      <c r="CW77" s="3" t="s">
        <v>22</v>
      </c>
      <c r="DJ77" s="2">
        <f t="shared" si="84"/>
        <v>0</v>
      </c>
      <c r="DK77" s="2" t="s">
        <v>23</v>
      </c>
      <c r="DM77" s="2">
        <f t="shared" si="85"/>
        <v>0</v>
      </c>
      <c r="DN77" s="2">
        <f t="shared" si="86"/>
        <v>0</v>
      </c>
      <c r="DO77" s="3" t="s">
        <v>24</v>
      </c>
      <c r="EF77" s="2">
        <f t="shared" si="87"/>
        <v>0</v>
      </c>
      <c r="EG77" s="3" t="s">
        <v>41</v>
      </c>
      <c r="EH77" s="3"/>
      <c r="EI77" s="3"/>
      <c r="EJ77" s="3"/>
      <c r="EK77" s="3"/>
      <c r="EL77" s="3"/>
      <c r="EX77" s="2">
        <f t="shared" si="88"/>
        <v>0</v>
      </c>
      <c r="EY77" s="3" t="s">
        <v>43</v>
      </c>
      <c r="FA77" s="2">
        <f t="shared" si="89"/>
        <v>0</v>
      </c>
      <c r="FB77" s="2" t="s">
        <v>44</v>
      </c>
      <c r="FD77" s="2">
        <f t="shared" si="90"/>
        <v>0</v>
      </c>
      <c r="FE77" s="2">
        <f t="shared" si="91"/>
        <v>0</v>
      </c>
      <c r="FF77" s="3">
        <f t="shared" si="92"/>
        <v>0</v>
      </c>
    </row>
    <row r="78" spans="2:162" ht="12.75">
      <c r="B78" s="2">
        <f t="shared" si="62"/>
        <v>0</v>
      </c>
      <c r="C78" s="4" t="s">
        <v>2</v>
      </c>
      <c r="H78" s="2">
        <f t="shared" si="63"/>
        <v>0</v>
      </c>
      <c r="I78" s="2" t="s">
        <v>6</v>
      </c>
      <c r="N78" s="2">
        <f t="shared" si="64"/>
        <v>0</v>
      </c>
      <c r="O78" s="3" t="s">
        <v>7</v>
      </c>
      <c r="T78" s="2">
        <f t="shared" si="65"/>
        <v>0</v>
      </c>
      <c r="U78" s="2">
        <f t="shared" si="66"/>
        <v>0</v>
      </c>
      <c r="V78" s="3" t="s">
        <v>8</v>
      </c>
      <c r="AA78" s="2">
        <f t="shared" si="67"/>
        <v>0</v>
      </c>
      <c r="AB78" s="3" t="s">
        <v>9</v>
      </c>
      <c r="AG78" s="2">
        <f t="shared" si="68"/>
        <v>0</v>
      </c>
      <c r="AH78" s="3" t="s">
        <v>10</v>
      </c>
      <c r="AM78" s="2">
        <f t="shared" si="69"/>
        <v>0</v>
      </c>
      <c r="AN78" s="3" t="s">
        <v>11</v>
      </c>
      <c r="AS78" s="2">
        <f t="shared" si="70"/>
        <v>0</v>
      </c>
      <c r="AT78" s="2">
        <f t="shared" si="71"/>
        <v>0</v>
      </c>
      <c r="AU78" s="3" t="s">
        <v>12</v>
      </c>
      <c r="AZ78" s="2">
        <f t="shared" si="72"/>
        <v>0</v>
      </c>
      <c r="BA78" s="3" t="s">
        <v>13</v>
      </c>
      <c r="BF78" s="2">
        <f t="shared" si="73"/>
        <v>0</v>
      </c>
      <c r="BG78" s="3" t="s">
        <v>14</v>
      </c>
      <c r="BL78" s="2">
        <f t="shared" si="74"/>
        <v>0</v>
      </c>
      <c r="BM78" s="3" t="s">
        <v>15</v>
      </c>
      <c r="BR78" s="2">
        <f t="shared" si="75"/>
        <v>0</v>
      </c>
      <c r="BS78" s="2">
        <f t="shared" si="76"/>
        <v>0</v>
      </c>
      <c r="BT78" s="3" t="s">
        <v>16</v>
      </c>
      <c r="BY78" s="2">
        <f t="shared" si="77"/>
        <v>0</v>
      </c>
      <c r="BZ78" s="3" t="s">
        <v>17</v>
      </c>
      <c r="CE78" s="2">
        <f t="shared" si="78"/>
        <v>0</v>
      </c>
      <c r="CF78" s="3" t="s">
        <v>18</v>
      </c>
      <c r="CI78" s="2">
        <f t="shared" si="79"/>
        <v>0</v>
      </c>
      <c r="CJ78" s="3" t="s">
        <v>19</v>
      </c>
      <c r="CM78" s="2">
        <f t="shared" si="80"/>
        <v>0</v>
      </c>
      <c r="CN78" s="2">
        <f t="shared" si="81"/>
        <v>0</v>
      </c>
      <c r="CO78" s="3" t="s">
        <v>20</v>
      </c>
      <c r="CR78" s="2">
        <f t="shared" si="82"/>
        <v>0</v>
      </c>
      <c r="CS78" s="3" t="s">
        <v>21</v>
      </c>
      <c r="CV78" s="2">
        <f t="shared" si="83"/>
        <v>0</v>
      </c>
      <c r="CW78" s="3" t="s">
        <v>22</v>
      </c>
      <c r="DJ78" s="2">
        <f t="shared" si="84"/>
        <v>0</v>
      </c>
      <c r="DK78" s="2" t="s">
        <v>23</v>
      </c>
      <c r="DM78" s="2">
        <f t="shared" si="85"/>
        <v>0</v>
      </c>
      <c r="DN78" s="2">
        <f t="shared" si="86"/>
        <v>0</v>
      </c>
      <c r="DO78" s="3" t="s">
        <v>24</v>
      </c>
      <c r="EF78" s="2">
        <f t="shared" si="87"/>
        <v>0</v>
      </c>
      <c r="EG78" s="3" t="s">
        <v>41</v>
      </c>
      <c r="EH78" s="3"/>
      <c r="EI78" s="3"/>
      <c r="EJ78" s="3"/>
      <c r="EK78" s="3"/>
      <c r="EL78" s="3"/>
      <c r="EX78" s="2">
        <f t="shared" si="88"/>
        <v>0</v>
      </c>
      <c r="EY78" s="3" t="s">
        <v>43</v>
      </c>
      <c r="FA78" s="2">
        <f t="shared" si="89"/>
        <v>0</v>
      </c>
      <c r="FB78" s="2" t="s">
        <v>44</v>
      </c>
      <c r="FD78" s="2">
        <f t="shared" si="90"/>
        <v>0</v>
      </c>
      <c r="FE78" s="2">
        <f t="shared" si="91"/>
        <v>0</v>
      </c>
      <c r="FF78" s="3">
        <f t="shared" si="92"/>
        <v>0</v>
      </c>
    </row>
    <row r="79" spans="2:162" ht="12.75">
      <c r="B79" s="2">
        <f t="shared" si="62"/>
        <v>0</v>
      </c>
      <c r="C79" s="4" t="s">
        <v>2</v>
      </c>
      <c r="H79" s="2">
        <f t="shared" si="63"/>
        <v>0</v>
      </c>
      <c r="I79" s="2" t="s">
        <v>6</v>
      </c>
      <c r="N79" s="2">
        <f t="shared" si="64"/>
        <v>0</v>
      </c>
      <c r="O79" s="3" t="s">
        <v>7</v>
      </c>
      <c r="T79" s="2">
        <f t="shared" si="65"/>
        <v>0</v>
      </c>
      <c r="U79" s="2">
        <f t="shared" si="66"/>
        <v>0</v>
      </c>
      <c r="V79" s="3" t="s">
        <v>8</v>
      </c>
      <c r="AA79" s="2">
        <f t="shared" si="67"/>
        <v>0</v>
      </c>
      <c r="AB79" s="3" t="s">
        <v>9</v>
      </c>
      <c r="AG79" s="2">
        <f t="shared" si="68"/>
        <v>0</v>
      </c>
      <c r="AH79" s="3" t="s">
        <v>10</v>
      </c>
      <c r="AM79" s="2">
        <f t="shared" si="69"/>
        <v>0</v>
      </c>
      <c r="AN79" s="3" t="s">
        <v>11</v>
      </c>
      <c r="AS79" s="2">
        <f t="shared" si="70"/>
        <v>0</v>
      </c>
      <c r="AT79" s="2">
        <f t="shared" si="71"/>
        <v>0</v>
      </c>
      <c r="AU79" s="3" t="s">
        <v>12</v>
      </c>
      <c r="AZ79" s="2">
        <f t="shared" si="72"/>
        <v>0</v>
      </c>
      <c r="BA79" s="3" t="s">
        <v>13</v>
      </c>
      <c r="BF79" s="2">
        <f t="shared" si="73"/>
        <v>0</v>
      </c>
      <c r="BG79" s="3" t="s">
        <v>14</v>
      </c>
      <c r="BL79" s="2">
        <f t="shared" si="74"/>
        <v>0</v>
      </c>
      <c r="BM79" s="3" t="s">
        <v>15</v>
      </c>
      <c r="BR79" s="2">
        <f t="shared" si="75"/>
        <v>0</v>
      </c>
      <c r="BS79" s="2">
        <f t="shared" si="76"/>
        <v>0</v>
      </c>
      <c r="BT79" s="3" t="s">
        <v>16</v>
      </c>
      <c r="BY79" s="2">
        <f t="shared" si="77"/>
        <v>0</v>
      </c>
      <c r="BZ79" s="3" t="s">
        <v>17</v>
      </c>
      <c r="CE79" s="2">
        <f t="shared" si="78"/>
        <v>0</v>
      </c>
      <c r="CF79" s="3" t="s">
        <v>18</v>
      </c>
      <c r="CI79" s="2">
        <f t="shared" si="79"/>
        <v>0</v>
      </c>
      <c r="CJ79" s="3" t="s">
        <v>19</v>
      </c>
      <c r="CM79" s="2">
        <f t="shared" si="80"/>
        <v>0</v>
      </c>
      <c r="CN79" s="2">
        <f t="shared" si="81"/>
        <v>0</v>
      </c>
      <c r="CO79" s="3" t="s">
        <v>20</v>
      </c>
      <c r="CR79" s="2">
        <f t="shared" si="82"/>
        <v>0</v>
      </c>
      <c r="CS79" s="3" t="s">
        <v>21</v>
      </c>
      <c r="CV79" s="2">
        <f t="shared" si="83"/>
        <v>0</v>
      </c>
      <c r="CW79" s="3" t="s">
        <v>22</v>
      </c>
      <c r="DJ79" s="2">
        <f t="shared" si="84"/>
        <v>0</v>
      </c>
      <c r="DK79" s="2" t="s">
        <v>23</v>
      </c>
      <c r="DM79" s="2">
        <f t="shared" si="85"/>
        <v>0</v>
      </c>
      <c r="DN79" s="2">
        <f t="shared" si="86"/>
        <v>0</v>
      </c>
      <c r="DO79" s="3" t="s">
        <v>24</v>
      </c>
      <c r="EF79" s="2">
        <f t="shared" si="87"/>
        <v>0</v>
      </c>
      <c r="EG79" s="3" t="s">
        <v>41</v>
      </c>
      <c r="EH79" s="3"/>
      <c r="EI79" s="3"/>
      <c r="EJ79" s="3"/>
      <c r="EK79" s="3"/>
      <c r="EL79" s="3"/>
      <c r="EX79" s="2">
        <f t="shared" si="88"/>
        <v>0</v>
      </c>
      <c r="EY79" s="3" t="s">
        <v>43</v>
      </c>
      <c r="FA79" s="2">
        <f t="shared" si="89"/>
        <v>0</v>
      </c>
      <c r="FB79" s="2" t="s">
        <v>44</v>
      </c>
      <c r="FD79" s="2">
        <f t="shared" si="90"/>
        <v>0</v>
      </c>
      <c r="FE79" s="2">
        <f t="shared" si="91"/>
        <v>0</v>
      </c>
      <c r="FF79" s="3">
        <f t="shared" si="92"/>
        <v>0</v>
      </c>
    </row>
    <row r="80" spans="2:162" ht="12.75">
      <c r="B80" s="2">
        <f t="shared" si="62"/>
        <v>0</v>
      </c>
      <c r="C80" s="4" t="s">
        <v>2</v>
      </c>
      <c r="H80" s="2">
        <f t="shared" si="63"/>
        <v>0</v>
      </c>
      <c r="I80" s="2" t="s">
        <v>6</v>
      </c>
      <c r="N80" s="2">
        <f t="shared" si="64"/>
        <v>0</v>
      </c>
      <c r="O80" s="3" t="s">
        <v>7</v>
      </c>
      <c r="T80" s="2">
        <f t="shared" si="65"/>
        <v>0</v>
      </c>
      <c r="U80" s="2">
        <f t="shared" si="66"/>
        <v>0</v>
      </c>
      <c r="V80" s="3" t="s">
        <v>8</v>
      </c>
      <c r="AA80" s="2">
        <f t="shared" si="67"/>
        <v>0</v>
      </c>
      <c r="AB80" s="3" t="s">
        <v>9</v>
      </c>
      <c r="AG80" s="2">
        <f t="shared" si="68"/>
        <v>0</v>
      </c>
      <c r="AH80" s="3" t="s">
        <v>10</v>
      </c>
      <c r="AM80" s="2">
        <f t="shared" si="69"/>
        <v>0</v>
      </c>
      <c r="AN80" s="3" t="s">
        <v>11</v>
      </c>
      <c r="AS80" s="2">
        <f t="shared" si="70"/>
        <v>0</v>
      </c>
      <c r="AT80" s="2">
        <f t="shared" si="71"/>
        <v>0</v>
      </c>
      <c r="AU80" s="3" t="s">
        <v>12</v>
      </c>
      <c r="AZ80" s="2">
        <f t="shared" si="72"/>
        <v>0</v>
      </c>
      <c r="BA80" s="3" t="s">
        <v>13</v>
      </c>
      <c r="BF80" s="2">
        <f t="shared" si="73"/>
        <v>0</v>
      </c>
      <c r="BG80" s="3" t="s">
        <v>14</v>
      </c>
      <c r="BL80" s="2">
        <f t="shared" si="74"/>
        <v>0</v>
      </c>
      <c r="BM80" s="3" t="s">
        <v>15</v>
      </c>
      <c r="BR80" s="2">
        <f t="shared" si="75"/>
        <v>0</v>
      </c>
      <c r="BS80" s="2">
        <f t="shared" si="76"/>
        <v>0</v>
      </c>
      <c r="BT80" s="3" t="s">
        <v>16</v>
      </c>
      <c r="BY80" s="2">
        <f t="shared" si="77"/>
        <v>0</v>
      </c>
      <c r="BZ80" s="3" t="s">
        <v>17</v>
      </c>
      <c r="CE80" s="2">
        <f t="shared" si="78"/>
        <v>0</v>
      </c>
      <c r="CF80" s="3" t="s">
        <v>18</v>
      </c>
      <c r="CI80" s="2">
        <f t="shared" si="79"/>
        <v>0</v>
      </c>
      <c r="CJ80" s="3" t="s">
        <v>19</v>
      </c>
      <c r="CM80" s="2">
        <f t="shared" si="80"/>
        <v>0</v>
      </c>
      <c r="CN80" s="2">
        <f t="shared" si="81"/>
        <v>0</v>
      </c>
      <c r="CO80" s="3" t="s">
        <v>20</v>
      </c>
      <c r="CR80" s="2">
        <f t="shared" si="82"/>
        <v>0</v>
      </c>
      <c r="CS80" s="3" t="s">
        <v>21</v>
      </c>
      <c r="CV80" s="2">
        <f t="shared" si="83"/>
        <v>0</v>
      </c>
      <c r="CW80" s="3" t="s">
        <v>22</v>
      </c>
      <c r="DJ80" s="2">
        <f t="shared" si="84"/>
        <v>0</v>
      </c>
      <c r="DK80" s="2" t="s">
        <v>23</v>
      </c>
      <c r="DM80" s="2">
        <f t="shared" si="85"/>
        <v>0</v>
      </c>
      <c r="DN80" s="2">
        <f t="shared" si="86"/>
        <v>0</v>
      </c>
      <c r="DO80" s="3" t="s">
        <v>24</v>
      </c>
      <c r="EF80" s="2">
        <f t="shared" si="87"/>
        <v>0</v>
      </c>
      <c r="EG80" s="3" t="s">
        <v>41</v>
      </c>
      <c r="EH80" s="3"/>
      <c r="EI80" s="3"/>
      <c r="EJ80" s="3"/>
      <c r="EK80" s="3"/>
      <c r="EL80" s="3"/>
      <c r="EX80" s="2">
        <f t="shared" si="88"/>
        <v>0</v>
      </c>
      <c r="EY80" s="3" t="s">
        <v>43</v>
      </c>
      <c r="FA80" s="2">
        <f t="shared" si="89"/>
        <v>0</v>
      </c>
      <c r="FB80" s="2" t="s">
        <v>44</v>
      </c>
      <c r="FD80" s="2">
        <f t="shared" si="90"/>
        <v>0</v>
      </c>
      <c r="FE80" s="2">
        <f t="shared" si="91"/>
        <v>0</v>
      </c>
      <c r="FF80" s="3">
        <f t="shared" si="92"/>
        <v>0</v>
      </c>
    </row>
    <row r="81" spans="2:162" ht="12.75">
      <c r="B81" s="2">
        <f t="shared" si="62"/>
        <v>0</v>
      </c>
      <c r="C81" s="4" t="s">
        <v>2</v>
      </c>
      <c r="H81" s="2">
        <f t="shared" si="63"/>
        <v>0</v>
      </c>
      <c r="I81" s="2" t="s">
        <v>6</v>
      </c>
      <c r="N81" s="2">
        <f t="shared" si="64"/>
        <v>0</v>
      </c>
      <c r="O81" s="3" t="s">
        <v>7</v>
      </c>
      <c r="T81" s="2">
        <f t="shared" si="65"/>
        <v>0</v>
      </c>
      <c r="U81" s="2">
        <f t="shared" si="66"/>
        <v>0</v>
      </c>
      <c r="V81" s="3" t="s">
        <v>8</v>
      </c>
      <c r="AA81" s="2">
        <f t="shared" si="67"/>
        <v>0</v>
      </c>
      <c r="AB81" s="3" t="s">
        <v>9</v>
      </c>
      <c r="AG81" s="2">
        <f t="shared" si="68"/>
        <v>0</v>
      </c>
      <c r="AH81" s="3" t="s">
        <v>10</v>
      </c>
      <c r="AM81" s="2">
        <f t="shared" si="69"/>
        <v>0</v>
      </c>
      <c r="AN81" s="3" t="s">
        <v>11</v>
      </c>
      <c r="AS81" s="2">
        <f t="shared" si="70"/>
        <v>0</v>
      </c>
      <c r="AT81" s="2">
        <f t="shared" si="71"/>
        <v>0</v>
      </c>
      <c r="AU81" s="3" t="s">
        <v>12</v>
      </c>
      <c r="AZ81" s="2">
        <f t="shared" si="72"/>
        <v>0</v>
      </c>
      <c r="BA81" s="3" t="s">
        <v>13</v>
      </c>
      <c r="BF81" s="2">
        <f t="shared" si="73"/>
        <v>0</v>
      </c>
      <c r="BG81" s="3" t="s">
        <v>14</v>
      </c>
      <c r="BL81" s="2">
        <f t="shared" si="74"/>
        <v>0</v>
      </c>
      <c r="BM81" s="3" t="s">
        <v>15</v>
      </c>
      <c r="BR81" s="2">
        <f t="shared" si="75"/>
        <v>0</v>
      </c>
      <c r="BS81" s="2">
        <f t="shared" si="76"/>
        <v>0</v>
      </c>
      <c r="BT81" s="3" t="s">
        <v>16</v>
      </c>
      <c r="BY81" s="2">
        <f t="shared" si="77"/>
        <v>0</v>
      </c>
      <c r="BZ81" s="3" t="s">
        <v>17</v>
      </c>
      <c r="CE81" s="2">
        <f t="shared" si="78"/>
        <v>0</v>
      </c>
      <c r="CF81" s="3" t="s">
        <v>18</v>
      </c>
      <c r="CI81" s="2">
        <f t="shared" si="79"/>
        <v>0</v>
      </c>
      <c r="CJ81" s="3" t="s">
        <v>19</v>
      </c>
      <c r="CM81" s="2">
        <f t="shared" si="80"/>
        <v>0</v>
      </c>
      <c r="CN81" s="2">
        <f t="shared" si="81"/>
        <v>0</v>
      </c>
      <c r="CO81" s="3" t="s">
        <v>20</v>
      </c>
      <c r="CR81" s="2">
        <f t="shared" si="82"/>
        <v>0</v>
      </c>
      <c r="CS81" s="3" t="s">
        <v>21</v>
      </c>
      <c r="CV81" s="2">
        <f t="shared" si="83"/>
        <v>0</v>
      </c>
      <c r="CW81" s="3" t="s">
        <v>22</v>
      </c>
      <c r="DJ81" s="2">
        <f t="shared" si="84"/>
        <v>0</v>
      </c>
      <c r="DK81" s="2" t="s">
        <v>23</v>
      </c>
      <c r="DM81" s="2">
        <f t="shared" si="85"/>
        <v>0</v>
      </c>
      <c r="DN81" s="2">
        <f t="shared" si="86"/>
        <v>0</v>
      </c>
      <c r="DO81" s="3" t="s">
        <v>24</v>
      </c>
      <c r="EF81" s="2">
        <f t="shared" si="87"/>
        <v>0</v>
      </c>
      <c r="EG81" s="3" t="s">
        <v>41</v>
      </c>
      <c r="EH81" s="3"/>
      <c r="EI81" s="3"/>
      <c r="EJ81" s="3"/>
      <c r="EK81" s="3"/>
      <c r="EL81" s="3"/>
      <c r="EX81" s="2">
        <f t="shared" si="88"/>
        <v>0</v>
      </c>
      <c r="EY81" s="3" t="s">
        <v>43</v>
      </c>
      <c r="FA81" s="2">
        <f t="shared" si="89"/>
        <v>0</v>
      </c>
      <c r="FB81" s="2" t="s">
        <v>44</v>
      </c>
      <c r="FD81" s="2">
        <f t="shared" si="90"/>
        <v>0</v>
      </c>
      <c r="FE81" s="2">
        <f t="shared" si="91"/>
        <v>0</v>
      </c>
      <c r="FF81" s="3">
        <f t="shared" si="92"/>
        <v>0</v>
      </c>
    </row>
    <row r="82" spans="2:162" ht="12.75">
      <c r="B82" s="2">
        <f t="shared" si="62"/>
        <v>0</v>
      </c>
      <c r="C82" s="4" t="s">
        <v>2</v>
      </c>
      <c r="H82" s="2">
        <f t="shared" si="63"/>
        <v>0</v>
      </c>
      <c r="I82" s="2" t="s">
        <v>6</v>
      </c>
      <c r="N82" s="2">
        <f t="shared" si="64"/>
        <v>0</v>
      </c>
      <c r="O82" s="3" t="s">
        <v>7</v>
      </c>
      <c r="T82" s="2">
        <f t="shared" si="65"/>
        <v>0</v>
      </c>
      <c r="U82" s="2">
        <f t="shared" si="66"/>
        <v>0</v>
      </c>
      <c r="V82" s="3" t="s">
        <v>8</v>
      </c>
      <c r="AA82" s="2">
        <f t="shared" si="67"/>
        <v>0</v>
      </c>
      <c r="AB82" s="3" t="s">
        <v>9</v>
      </c>
      <c r="AG82" s="2">
        <f t="shared" si="68"/>
        <v>0</v>
      </c>
      <c r="AH82" s="3" t="s">
        <v>10</v>
      </c>
      <c r="AM82" s="2">
        <f t="shared" si="69"/>
        <v>0</v>
      </c>
      <c r="AN82" s="3" t="s">
        <v>11</v>
      </c>
      <c r="AS82" s="2">
        <f t="shared" si="70"/>
        <v>0</v>
      </c>
      <c r="AT82" s="2">
        <f t="shared" si="71"/>
        <v>0</v>
      </c>
      <c r="AU82" s="3" t="s">
        <v>12</v>
      </c>
      <c r="AZ82" s="2">
        <f t="shared" si="72"/>
        <v>0</v>
      </c>
      <c r="BA82" s="3" t="s">
        <v>13</v>
      </c>
      <c r="BF82" s="2">
        <f t="shared" si="73"/>
        <v>0</v>
      </c>
      <c r="BG82" s="3" t="s">
        <v>14</v>
      </c>
      <c r="BL82" s="2">
        <f t="shared" si="74"/>
        <v>0</v>
      </c>
      <c r="BM82" s="3" t="s">
        <v>15</v>
      </c>
      <c r="BR82" s="2">
        <f t="shared" si="75"/>
        <v>0</v>
      </c>
      <c r="BS82" s="2">
        <f t="shared" si="76"/>
        <v>0</v>
      </c>
      <c r="BT82" s="3" t="s">
        <v>16</v>
      </c>
      <c r="BY82" s="2">
        <f t="shared" si="77"/>
        <v>0</v>
      </c>
      <c r="BZ82" s="3" t="s">
        <v>17</v>
      </c>
      <c r="CE82" s="2">
        <f t="shared" si="78"/>
        <v>0</v>
      </c>
      <c r="CF82" s="3" t="s">
        <v>18</v>
      </c>
      <c r="CI82" s="2">
        <f t="shared" si="79"/>
        <v>0</v>
      </c>
      <c r="CJ82" s="3" t="s">
        <v>19</v>
      </c>
      <c r="CM82" s="2">
        <f t="shared" si="80"/>
        <v>0</v>
      </c>
      <c r="CN82" s="2">
        <f t="shared" si="81"/>
        <v>0</v>
      </c>
      <c r="CO82" s="3" t="s">
        <v>20</v>
      </c>
      <c r="CR82" s="2">
        <f t="shared" si="82"/>
        <v>0</v>
      </c>
      <c r="CS82" s="3" t="s">
        <v>21</v>
      </c>
      <c r="CV82" s="2">
        <f t="shared" si="83"/>
        <v>0</v>
      </c>
      <c r="CW82" s="3" t="s">
        <v>22</v>
      </c>
      <c r="DJ82" s="2">
        <f t="shared" si="84"/>
        <v>0</v>
      </c>
      <c r="DK82" s="2" t="s">
        <v>23</v>
      </c>
      <c r="DM82" s="2">
        <f t="shared" si="85"/>
        <v>0</v>
      </c>
      <c r="DN82" s="2">
        <f t="shared" si="86"/>
        <v>0</v>
      </c>
      <c r="DO82" s="3" t="s">
        <v>24</v>
      </c>
      <c r="EF82" s="2">
        <f t="shared" si="87"/>
        <v>0</v>
      </c>
      <c r="EG82" s="3" t="s">
        <v>41</v>
      </c>
      <c r="EH82" s="3"/>
      <c r="EI82" s="3"/>
      <c r="EJ82" s="3"/>
      <c r="EK82" s="3"/>
      <c r="EL82" s="3"/>
      <c r="EX82" s="2">
        <f t="shared" si="88"/>
        <v>0</v>
      </c>
      <c r="EY82" s="3" t="s">
        <v>43</v>
      </c>
      <c r="FA82" s="2">
        <f t="shared" si="89"/>
        <v>0</v>
      </c>
      <c r="FB82" s="2" t="s">
        <v>44</v>
      </c>
      <c r="FD82" s="2">
        <f t="shared" si="90"/>
        <v>0</v>
      </c>
      <c r="FE82" s="2">
        <f t="shared" si="91"/>
        <v>0</v>
      </c>
      <c r="FF82" s="3">
        <f t="shared" si="92"/>
        <v>0</v>
      </c>
    </row>
    <row r="83" spans="3:155" ht="12.75">
      <c r="C83" s="4"/>
      <c r="V83" s="3"/>
      <c r="AB83" s="3"/>
      <c r="AH83" s="3"/>
      <c r="AN83" s="3"/>
      <c r="AU83" s="3"/>
      <c r="BA83" s="3"/>
      <c r="BG83" s="3"/>
      <c r="BR83" s="2"/>
      <c r="BS83" s="2"/>
      <c r="BT83" s="3"/>
      <c r="BZ83" s="3"/>
      <c r="CF83" s="3"/>
      <c r="CJ83" s="3"/>
      <c r="CO83" s="3"/>
      <c r="CS83" s="3"/>
      <c r="CW83" s="3"/>
      <c r="DO83" s="3"/>
      <c r="EG83" s="3"/>
      <c r="EH83" s="3"/>
      <c r="EI83" s="3"/>
      <c r="EJ83" s="3"/>
      <c r="EK83" s="3"/>
      <c r="EL83" s="3"/>
      <c r="EY83" s="3"/>
    </row>
    <row r="84" spans="3:155" ht="12.75">
      <c r="C84" s="4"/>
      <c r="V84" s="3"/>
      <c r="AB84" s="3"/>
      <c r="AH84" s="3"/>
      <c r="AN84" s="3"/>
      <c r="AU84" s="3"/>
      <c r="BA84" s="3"/>
      <c r="BG84" s="3"/>
      <c r="BR84" s="2"/>
      <c r="BS84" s="2"/>
      <c r="BT84" s="3"/>
      <c r="BZ84" s="3"/>
      <c r="CF84" s="3"/>
      <c r="CJ84" s="3"/>
      <c r="CO84" s="3"/>
      <c r="CS84" s="3"/>
      <c r="CW84" s="3"/>
      <c r="DO84" s="3"/>
      <c r="EG84" s="3"/>
      <c r="EH84" s="3"/>
      <c r="EI84" s="3"/>
      <c r="EJ84" s="3"/>
      <c r="EK84" s="3"/>
      <c r="EL84" s="3"/>
      <c r="EY84" s="3"/>
    </row>
    <row r="85" spans="3:155" ht="12.75">
      <c r="C85" s="4"/>
      <c r="V85" s="3"/>
      <c r="AB85" s="3"/>
      <c r="AH85" s="3"/>
      <c r="AN85" s="3"/>
      <c r="AU85" s="3"/>
      <c r="BA85" s="3"/>
      <c r="BG85" s="3"/>
      <c r="BR85" s="2"/>
      <c r="BS85" s="2"/>
      <c r="BT85" s="3"/>
      <c r="BZ85" s="3"/>
      <c r="CF85" s="3"/>
      <c r="CJ85" s="3"/>
      <c r="CO85" s="3"/>
      <c r="CS85" s="3"/>
      <c r="CW85" s="3"/>
      <c r="DO85" s="3"/>
      <c r="EG85" s="3"/>
      <c r="EH85" s="3"/>
      <c r="EI85" s="3"/>
      <c r="EJ85" s="3"/>
      <c r="EK85" s="3"/>
      <c r="EL85" s="3"/>
      <c r="EY85" s="3"/>
    </row>
    <row r="86" spans="3:155" ht="12.75">
      <c r="C86" s="4"/>
      <c r="V86" s="3"/>
      <c r="AB86" s="3"/>
      <c r="AH86" s="3"/>
      <c r="AN86" s="3"/>
      <c r="AU86" s="3"/>
      <c r="BA86" s="3"/>
      <c r="BG86" s="3"/>
      <c r="BR86" s="2"/>
      <c r="BS86" s="2"/>
      <c r="BT86" s="3"/>
      <c r="BZ86" s="3"/>
      <c r="CF86" s="3"/>
      <c r="CJ86" s="3"/>
      <c r="CO86" s="3"/>
      <c r="CS86" s="3"/>
      <c r="CW86" s="3"/>
      <c r="DO86" s="3"/>
      <c r="EG86" s="3"/>
      <c r="EH86" s="3"/>
      <c r="EI86" s="3"/>
      <c r="EJ86" s="3"/>
      <c r="EK86" s="3"/>
      <c r="EL86" s="3"/>
      <c r="EY86" s="3"/>
    </row>
    <row r="87" spans="3:155" ht="12.75">
      <c r="C87" s="4"/>
      <c r="V87" s="3"/>
      <c r="AB87" s="3"/>
      <c r="AH87" s="3"/>
      <c r="AN87" s="3"/>
      <c r="AU87" s="3"/>
      <c r="BA87" s="3"/>
      <c r="BG87" s="3"/>
      <c r="BR87" s="2"/>
      <c r="BS87" s="2"/>
      <c r="BT87" s="3"/>
      <c r="BZ87" s="3"/>
      <c r="CF87" s="3"/>
      <c r="CJ87" s="3"/>
      <c r="CO87" s="3"/>
      <c r="CS87" s="3"/>
      <c r="CW87" s="3"/>
      <c r="DO87" s="3"/>
      <c r="EG87" s="3"/>
      <c r="EH87" s="3"/>
      <c r="EI87" s="3"/>
      <c r="EJ87" s="3"/>
      <c r="EK87" s="3"/>
      <c r="EL87" s="3"/>
      <c r="EY87" s="3"/>
    </row>
    <row r="88" spans="3:162" ht="12.75">
      <c r="C88" s="4"/>
      <c r="V88" s="3"/>
      <c r="AB88" s="3"/>
      <c r="AH88" s="3"/>
      <c r="AN88" s="3"/>
      <c r="AU88" s="3"/>
      <c r="BA88" s="3"/>
      <c r="BG88" s="3"/>
      <c r="BR88" s="2"/>
      <c r="BS88" s="2"/>
      <c r="BT88" s="3"/>
      <c r="BZ88" s="3"/>
      <c r="CF88" s="3"/>
      <c r="CJ88" s="3"/>
      <c r="CO88" s="3"/>
      <c r="CS88" s="3"/>
      <c r="CW88" s="3"/>
      <c r="DO88" s="3"/>
      <c r="EG88" s="3"/>
      <c r="EH88" s="3"/>
      <c r="EI88" s="3"/>
      <c r="EJ88" s="3"/>
      <c r="EK88" s="3"/>
      <c r="EL88" s="3"/>
      <c r="FA88" s="3"/>
      <c r="FC88" s="2"/>
      <c r="FD88" s="3"/>
      <c r="FF88" s="2"/>
    </row>
    <row r="89" spans="3:155" ht="12.75">
      <c r="C89" s="4"/>
      <c r="V89" s="3"/>
      <c r="AB89" s="3"/>
      <c r="AH89" s="3"/>
      <c r="AN89" s="3"/>
      <c r="AU89" s="3"/>
      <c r="BA89" s="3"/>
      <c r="BG89" s="3"/>
      <c r="BR89" s="2"/>
      <c r="BS89" s="2"/>
      <c r="BT89" s="3"/>
      <c r="BZ89" s="3"/>
      <c r="CF89" s="3"/>
      <c r="CJ89" s="3"/>
      <c r="CO89" s="3"/>
      <c r="CS89" s="3"/>
      <c r="CW89" s="3"/>
      <c r="DO89" s="3"/>
      <c r="EG89" s="3"/>
      <c r="EH89" s="3"/>
      <c r="EI89" s="3"/>
      <c r="EJ89" s="3"/>
      <c r="EK89" s="3"/>
      <c r="EL89" s="3"/>
      <c r="EY89" s="3"/>
    </row>
  </sheetData>
  <sheetProtection selectLockedCells="1" selectUnlockedCells="1"/>
  <printOptions/>
  <pageMargins left="0.7875" right="0.7875" top="1.025" bottom="1.025" header="0.7875" footer="0.7875"/>
  <pageSetup firstPageNumber="1" useFirstPageNumber="1" horizontalDpi="300" verticalDpi="300" orientation="landscape" scale="44"/>
  <headerFooter alignWithMargins="0">
    <oddHeader>&amp;C&amp;A</oddHeader>
    <oddFooter>&amp;CPage &amp;P</oddFooter>
  </headerFooter>
  <colBreaks count="4" manualBreakCount="4">
    <brk id="33" max="65535" man="1"/>
    <brk id="70" max="65535" man="1"/>
    <brk id="117" max="65535" man="1"/>
    <brk id="136" max="65535" man="1"/>
  </colBreaks>
</worksheet>
</file>

<file path=xl/worksheets/sheet10.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H41"/>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7" ht="12.75">
      <c r="A2" s="13"/>
      <c r="B2" s="10"/>
      <c r="C2" s="9"/>
      <c r="D2" s="9"/>
      <c r="E2" s="10"/>
      <c r="F2" s="10"/>
      <c r="G2" s="10"/>
    </row>
    <row r="3" spans="1:7" ht="12.75">
      <c r="A3" s="17"/>
      <c r="B3" s="10"/>
      <c r="C3" s="9"/>
      <c r="D3" s="9"/>
      <c r="E3" s="10"/>
      <c r="F3" s="10"/>
      <c r="G3" s="10"/>
    </row>
    <row r="4" spans="1:7" ht="12.75">
      <c r="A4" s="13"/>
      <c r="B4" s="10"/>
      <c r="C4" s="9"/>
      <c r="D4" s="9"/>
      <c r="E4" s="10"/>
      <c r="F4" s="10"/>
      <c r="G4" s="10"/>
    </row>
    <row r="5" spans="1:4" ht="12.75">
      <c r="A5" s="17"/>
      <c r="C5" s="11"/>
      <c r="D5" s="11"/>
    </row>
    <row r="6" spans="1:4" ht="12.75">
      <c r="A6" s="17"/>
      <c r="C6" s="11"/>
      <c r="D6" s="11"/>
    </row>
    <row r="7" spans="1:4" ht="12.75">
      <c r="A7" s="13"/>
      <c r="C7" s="11"/>
      <c r="D7" s="11"/>
    </row>
    <row r="8" spans="1:4" ht="12.75">
      <c r="A8" s="13"/>
      <c r="C8" s="11"/>
      <c r="D8" s="11"/>
    </row>
    <row r="9" spans="1:4" ht="12.75">
      <c r="A9" s="17"/>
      <c r="C9" s="11"/>
      <c r="D9" s="11"/>
    </row>
    <row r="10" spans="1:8" ht="12.75">
      <c r="A10" s="17"/>
      <c r="B10" s="10"/>
      <c r="C10" s="9"/>
      <c r="D10" s="9"/>
      <c r="E10" s="10"/>
      <c r="F10" s="10"/>
      <c r="G10" s="10"/>
      <c r="H10" s="18"/>
    </row>
    <row r="11" spans="1:8" ht="12.75">
      <c r="A11" s="13"/>
      <c r="B11" s="10"/>
      <c r="C11" s="9"/>
      <c r="D11" s="9"/>
      <c r="E11" s="10"/>
      <c r="F11" s="10"/>
      <c r="G11" s="10"/>
      <c r="H11" s="18"/>
    </row>
    <row r="12" spans="1:4" ht="12.75">
      <c r="A12" s="13"/>
      <c r="C12" s="11"/>
      <c r="D12" s="11"/>
    </row>
    <row r="13" spans="1:4" ht="12.75">
      <c r="A13" s="13"/>
      <c r="C13" s="11"/>
      <c r="D13" s="11"/>
    </row>
    <row r="14" spans="1:4" ht="12.75">
      <c r="A14" s="13"/>
      <c r="C14" s="11"/>
      <c r="D14" s="11"/>
    </row>
    <row r="15" spans="1:4" ht="12.75">
      <c r="A15" s="17"/>
      <c r="C15" s="11"/>
      <c r="D15" s="11"/>
    </row>
    <row r="16" spans="1:4" ht="12.75">
      <c r="A16" s="17"/>
      <c r="C16" s="11"/>
      <c r="D16" s="11"/>
    </row>
    <row r="17" spans="1:4" ht="12.75">
      <c r="A17" s="13"/>
      <c r="C17" s="11"/>
      <c r="D17" s="11"/>
    </row>
    <row r="18" spans="1:4" ht="12.75">
      <c r="A18" s="17"/>
      <c r="C18" s="11"/>
      <c r="D18" s="11"/>
    </row>
    <row r="19" spans="1:4" ht="12.75">
      <c r="A19" s="17"/>
      <c r="C19" s="11"/>
      <c r="D19" s="11"/>
    </row>
    <row r="20" spans="1:4" ht="12.75">
      <c r="A20" s="13"/>
      <c r="C20" s="11"/>
      <c r="D20" s="11"/>
    </row>
    <row r="21" spans="1:4" ht="12.75">
      <c r="A21" s="13"/>
      <c r="C21" s="11"/>
      <c r="D21" s="11"/>
    </row>
    <row r="22" spans="1:4" ht="12.75">
      <c r="A22" s="13"/>
      <c r="C22" s="11"/>
      <c r="D22" s="11"/>
    </row>
    <row r="23" spans="1:4" ht="12.75">
      <c r="A23" s="17"/>
      <c r="C23" s="11"/>
      <c r="D23" s="11"/>
    </row>
    <row r="24" spans="1:4" ht="12.75">
      <c r="A24" s="13"/>
      <c r="C24" s="11"/>
      <c r="D24" s="11"/>
    </row>
    <row r="25" spans="1:4" ht="12.75">
      <c r="A25" s="17"/>
      <c r="C25" s="11"/>
      <c r="D25" s="11"/>
    </row>
    <row r="26" spans="1:4" ht="12.75">
      <c r="A26" s="13"/>
      <c r="C26" s="11"/>
      <c r="D26" s="11"/>
    </row>
    <row r="27" spans="1:4" ht="12.75">
      <c r="A27" s="13"/>
      <c r="C27" s="11"/>
      <c r="D27" s="11"/>
    </row>
    <row r="28" spans="1:4" ht="12.75">
      <c r="A28" s="17"/>
      <c r="C28" s="11"/>
      <c r="D28" s="11"/>
    </row>
    <row r="29" spans="1:4" ht="12.75">
      <c r="A29" s="17"/>
      <c r="C29" s="11"/>
      <c r="D29" s="11"/>
    </row>
    <row r="30" spans="1:4" ht="12.75">
      <c r="A30" s="13"/>
      <c r="C30" s="11"/>
      <c r="D30" s="11"/>
    </row>
    <row r="31" spans="1:4" ht="12.75">
      <c r="A31" s="17"/>
      <c r="C31" s="11"/>
      <c r="D31" s="11"/>
    </row>
    <row r="32" spans="1:4" ht="12.75">
      <c r="A32" s="13"/>
      <c r="C32" s="11"/>
      <c r="D32" s="11"/>
    </row>
    <row r="33" spans="1:4" ht="12.75">
      <c r="A33" s="13"/>
      <c r="C33" s="11"/>
      <c r="D33" s="11"/>
    </row>
    <row r="34" spans="1:4" ht="12.75">
      <c r="A34" s="17"/>
      <c r="C34" s="11"/>
      <c r="D34" s="11"/>
    </row>
    <row r="35" spans="1:4" ht="12.75">
      <c r="A35" s="13"/>
      <c r="C35" s="11"/>
      <c r="D35" s="11"/>
    </row>
    <row r="36" spans="1:4" ht="12.75">
      <c r="A36" s="17"/>
      <c r="C36" s="11"/>
      <c r="D36" s="11"/>
    </row>
    <row r="37" spans="1:7" ht="12.75">
      <c r="A37" s="17"/>
      <c r="B37" s="10"/>
      <c r="C37" s="9"/>
      <c r="D37" s="9"/>
      <c r="E37" s="10"/>
      <c r="F37" s="10"/>
      <c r="G37" s="10"/>
    </row>
    <row r="38" spans="1:7" ht="12.75">
      <c r="A38" s="17"/>
      <c r="B38" s="10"/>
      <c r="C38" s="9"/>
      <c r="D38" s="9"/>
      <c r="E38" s="10"/>
      <c r="F38" s="10"/>
      <c r="G38" s="10"/>
    </row>
    <row r="39" spans="1:7" ht="12.75">
      <c r="A39" s="13"/>
      <c r="B39" s="10"/>
      <c r="C39" s="9"/>
      <c r="D39" s="9"/>
      <c r="E39" s="10"/>
      <c r="F39" s="10"/>
      <c r="G39" s="10"/>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H35"/>
  <sheetViews>
    <sheetView zoomScalePageLayoutView="0" workbookViewId="0" topLeftCell="A1">
      <selection activeCell="A2" sqref="A2:H217"/>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3"/>
      <c r="B2" s="10"/>
      <c r="C2" s="9"/>
      <c r="D2" s="9"/>
      <c r="E2" s="10"/>
      <c r="F2" s="10"/>
      <c r="G2" s="10"/>
      <c r="H2" s="18"/>
    </row>
    <row r="3" spans="1:4" ht="12.75">
      <c r="A3" s="13"/>
      <c r="C3" s="11"/>
      <c r="D3" s="11"/>
    </row>
    <row r="4" spans="1:8" ht="12.75">
      <c r="A4" s="17"/>
      <c r="B4" s="10"/>
      <c r="C4" s="9"/>
      <c r="D4" s="9"/>
      <c r="E4" s="10"/>
      <c r="F4" s="10"/>
      <c r="G4" s="10"/>
      <c r="H4" s="18"/>
    </row>
    <row r="5" spans="1:8" ht="12.75">
      <c r="A5" s="13"/>
      <c r="B5" s="10"/>
      <c r="C5" s="9"/>
      <c r="D5" s="9"/>
      <c r="E5" s="10"/>
      <c r="F5" s="10"/>
      <c r="G5" s="10"/>
      <c r="H5" s="18"/>
    </row>
    <row r="6" spans="1:4" ht="12.75">
      <c r="A6" s="13"/>
      <c r="C6" s="11"/>
      <c r="D6" s="11"/>
    </row>
    <row r="7" spans="1:4" ht="12.75">
      <c r="A7" s="13"/>
      <c r="C7" s="11"/>
      <c r="D7" s="11"/>
    </row>
    <row r="8" spans="1:4" ht="12.75">
      <c r="A8" s="13"/>
      <c r="C8" s="11"/>
      <c r="D8" s="11"/>
    </row>
    <row r="9" spans="1:8" ht="12.75">
      <c r="A9" s="17"/>
      <c r="B9" s="10"/>
      <c r="C9" s="9"/>
      <c r="D9" s="9"/>
      <c r="E9" s="10"/>
      <c r="F9" s="10"/>
      <c r="G9" s="10"/>
      <c r="H9" s="18"/>
    </row>
    <row r="10" spans="1:8" ht="12.75">
      <c r="A10" s="13"/>
      <c r="B10" s="10"/>
      <c r="C10" s="9"/>
      <c r="D10" s="9"/>
      <c r="E10" s="10"/>
      <c r="F10" s="10"/>
      <c r="G10" s="10"/>
      <c r="H10" s="18"/>
    </row>
    <row r="11" spans="1:4" ht="12.75">
      <c r="A11" s="13"/>
      <c r="C11" s="11"/>
      <c r="D11" s="11"/>
    </row>
    <row r="12" spans="1:8" ht="12.75">
      <c r="A12" s="17"/>
      <c r="B12" s="10"/>
      <c r="C12" s="9"/>
      <c r="D12" s="9"/>
      <c r="E12" s="10"/>
      <c r="F12" s="10"/>
      <c r="G12" s="10"/>
      <c r="H12" s="18"/>
    </row>
    <row r="13" spans="1:4" ht="12.75">
      <c r="A13" s="17"/>
      <c r="C13" s="11"/>
      <c r="D13" s="11"/>
    </row>
    <row r="14" spans="1:4" ht="12.75">
      <c r="A14" s="17"/>
      <c r="C14" s="11"/>
      <c r="D14" s="11"/>
    </row>
    <row r="15" spans="1:4" ht="12.75">
      <c r="A15" s="13"/>
      <c r="C15" s="11"/>
      <c r="D15" s="11"/>
    </row>
    <row r="16" spans="1:4" ht="12.75">
      <c r="A16" s="13"/>
      <c r="C16" s="11"/>
      <c r="D16" s="11"/>
    </row>
    <row r="17" spans="1:4" ht="12.75">
      <c r="A17" s="13"/>
      <c r="C17" s="11"/>
      <c r="D17" s="11"/>
    </row>
    <row r="18" spans="1:4" ht="12.75">
      <c r="A18" s="13"/>
      <c r="C18" s="11"/>
      <c r="D18" s="11"/>
    </row>
    <row r="19" spans="1:4" ht="12.75">
      <c r="A19" s="17"/>
      <c r="C19" s="11"/>
      <c r="D19" s="11"/>
    </row>
    <row r="20" spans="1:4" ht="12.75">
      <c r="A20" s="13"/>
      <c r="C20" s="11"/>
      <c r="D20" s="11"/>
    </row>
    <row r="21" spans="1:4" ht="12.75">
      <c r="A21" s="13"/>
      <c r="C21" s="11"/>
      <c r="D21" s="11"/>
    </row>
    <row r="22" spans="1:4" ht="12.75">
      <c r="A22" s="17"/>
      <c r="C22" s="11"/>
      <c r="D22" s="11"/>
    </row>
    <row r="23" spans="1:4" ht="12.75">
      <c r="A23" s="17"/>
      <c r="C23" s="11"/>
      <c r="D23" s="11"/>
    </row>
    <row r="24" spans="1:4" ht="12.75">
      <c r="A24" s="13"/>
      <c r="C24" s="11"/>
      <c r="D24" s="11"/>
    </row>
    <row r="25" spans="1:4" ht="12.75">
      <c r="A25" s="13"/>
      <c r="C25" s="11"/>
      <c r="D25" s="11"/>
    </row>
    <row r="26" spans="1:4" ht="12.75">
      <c r="A26" s="17"/>
      <c r="C26" s="11"/>
      <c r="D26" s="11"/>
    </row>
    <row r="27" spans="1:4" ht="12.75">
      <c r="A27" s="13"/>
      <c r="C27" s="11"/>
      <c r="D27" s="11"/>
    </row>
    <row r="28" spans="1:4" ht="12.75">
      <c r="A28" s="13"/>
      <c r="C28" s="11"/>
      <c r="D28" s="11"/>
    </row>
    <row r="29" spans="1:4" ht="12.75">
      <c r="A29" s="13"/>
      <c r="C29" s="11"/>
      <c r="D29" s="11"/>
    </row>
    <row r="30" spans="1:4" ht="12.75">
      <c r="A30" s="13"/>
      <c r="C30" s="11"/>
      <c r="D30" s="11"/>
    </row>
    <row r="31" spans="1:4" ht="12.75">
      <c r="A31" s="17"/>
      <c r="C31" s="11"/>
      <c r="D31" s="11"/>
    </row>
    <row r="32" spans="1:4" ht="12.75">
      <c r="A32" s="17"/>
      <c r="C32" s="11"/>
      <c r="D32" s="11"/>
    </row>
    <row r="33" spans="1:4" ht="12.75">
      <c r="A33" s="17"/>
      <c r="C33" s="11"/>
      <c r="D33" s="11"/>
    </row>
    <row r="34" spans="1:7" ht="12.75">
      <c r="A34" s="13"/>
      <c r="B34" s="10"/>
      <c r="C34" s="9"/>
      <c r="D34" s="9"/>
      <c r="E34" s="10"/>
      <c r="F34" s="10"/>
      <c r="G34" s="10"/>
    </row>
    <row r="35" spans="1:4" ht="12.75">
      <c r="A35" s="13"/>
      <c r="C35" s="11"/>
      <c r="D35"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dimension ref="A1:H32"/>
  <sheetViews>
    <sheetView zoomScalePageLayoutView="0" workbookViewId="0" topLeftCell="A1">
      <selection activeCell="A2" sqref="A2:H178"/>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7"/>
      <c r="B2" s="10"/>
      <c r="C2" s="9"/>
      <c r="D2" s="15"/>
      <c r="E2" s="10"/>
      <c r="F2" s="10"/>
      <c r="G2" s="10"/>
      <c r="H2" s="18"/>
    </row>
    <row r="3" spans="1:8" ht="12.75">
      <c r="A3" s="17"/>
      <c r="B3" s="10"/>
      <c r="C3" s="9"/>
      <c r="D3" s="15"/>
      <c r="E3" s="10"/>
      <c r="F3" s="10"/>
      <c r="G3" s="10"/>
      <c r="H3" s="18"/>
    </row>
    <row r="4" spans="1:4" ht="12.75">
      <c r="A4" s="17"/>
      <c r="C4" s="11"/>
      <c r="D4" s="12"/>
    </row>
    <row r="5" spans="1:8" ht="12.75">
      <c r="A5" s="13"/>
      <c r="B5" s="10"/>
      <c r="C5" s="9"/>
      <c r="D5" s="15"/>
      <c r="E5" s="10"/>
      <c r="F5" s="10"/>
      <c r="G5" s="10"/>
      <c r="H5" s="18"/>
    </row>
    <row r="6" spans="1:4" ht="12.75">
      <c r="A6" s="13"/>
      <c r="C6" s="11"/>
      <c r="D6" s="12"/>
    </row>
    <row r="7" spans="1:4" ht="12.75">
      <c r="A7" s="13"/>
      <c r="C7" s="11"/>
      <c r="D7" s="12"/>
    </row>
    <row r="8" spans="1:8" ht="12.75">
      <c r="A8" s="17"/>
      <c r="B8" s="10"/>
      <c r="C8" s="9"/>
      <c r="D8" s="15"/>
      <c r="E8" s="10"/>
      <c r="F8" s="10"/>
      <c r="G8" s="10"/>
      <c r="H8" s="18"/>
    </row>
    <row r="9" spans="1:4" ht="12.75">
      <c r="A9" s="17"/>
      <c r="C9" s="11"/>
      <c r="D9" s="12"/>
    </row>
    <row r="10" spans="1:8" ht="12.75">
      <c r="A10" s="13"/>
      <c r="B10" s="10"/>
      <c r="C10" s="9"/>
      <c r="D10" s="15"/>
      <c r="E10" s="10"/>
      <c r="F10" s="10"/>
      <c r="G10" s="10"/>
      <c r="H10" s="18"/>
    </row>
    <row r="11" spans="1:4" ht="12.75">
      <c r="A11" s="17"/>
      <c r="C11" s="11"/>
      <c r="D11" s="12"/>
    </row>
    <row r="12" spans="1:4" ht="12.75">
      <c r="A12" s="13"/>
      <c r="C12" s="11"/>
      <c r="D12" s="12"/>
    </row>
    <row r="13" spans="1:4" ht="12.75">
      <c r="A13" s="13"/>
      <c r="C13" s="11"/>
      <c r="D13" s="12"/>
    </row>
    <row r="14" spans="1:4" ht="12.75">
      <c r="A14" s="13"/>
      <c r="C14" s="11"/>
      <c r="D14" s="12"/>
    </row>
    <row r="15" spans="1:4" ht="12.75">
      <c r="A15" s="13"/>
      <c r="C15" s="11"/>
      <c r="D15" s="12"/>
    </row>
    <row r="16" spans="1:4" ht="12.75">
      <c r="A16" s="13"/>
      <c r="C16" s="11"/>
      <c r="D16" s="12"/>
    </row>
    <row r="17" spans="1:4" ht="12.75">
      <c r="A17" s="13"/>
      <c r="C17" s="11"/>
      <c r="D17" s="12"/>
    </row>
    <row r="18" spans="1:4" ht="12.75">
      <c r="A18" s="17"/>
      <c r="C18" s="11"/>
      <c r="D18" s="12"/>
    </row>
    <row r="19" spans="1:4" ht="12.75">
      <c r="A19" s="13"/>
      <c r="C19" s="11"/>
      <c r="D19" s="12"/>
    </row>
    <row r="20" spans="1:4" ht="12.75">
      <c r="A20" s="17"/>
      <c r="C20" s="11"/>
      <c r="D20" s="12"/>
    </row>
    <row r="21" spans="1:4" ht="12.75">
      <c r="A21" s="17"/>
      <c r="C21" s="11"/>
      <c r="D21" s="12"/>
    </row>
    <row r="22" spans="1:4" ht="12.75">
      <c r="A22" s="17"/>
      <c r="C22" s="11"/>
      <c r="D22" s="12"/>
    </row>
    <row r="23" spans="1:4" ht="12.75">
      <c r="A23" s="17"/>
      <c r="C23" s="11"/>
      <c r="D23" s="12"/>
    </row>
    <row r="24" spans="1:4" ht="12.75">
      <c r="A24" s="17"/>
      <c r="C24" s="11"/>
      <c r="D24" s="12"/>
    </row>
    <row r="25" spans="1:4" ht="12.75">
      <c r="A25" s="13"/>
      <c r="C25" s="11"/>
      <c r="D25" s="12"/>
    </row>
    <row r="26" spans="1:4" ht="12.75">
      <c r="A26" s="17"/>
      <c r="C26" s="11"/>
      <c r="D26" s="12"/>
    </row>
    <row r="27" spans="1:4" ht="12.75">
      <c r="A27" s="17"/>
      <c r="C27" s="11"/>
      <c r="D27" s="12"/>
    </row>
    <row r="28" spans="1:4" ht="12.75">
      <c r="A28" s="13"/>
      <c r="C28" s="11"/>
      <c r="D28" s="12"/>
    </row>
    <row r="29" spans="1:4" ht="12.75">
      <c r="A29" s="13"/>
      <c r="C29" s="11"/>
      <c r="D29" s="12"/>
    </row>
    <row r="30" spans="1:4" ht="12.75">
      <c r="A30" s="17"/>
      <c r="C30" s="11"/>
      <c r="D30" s="12"/>
    </row>
    <row r="31" spans="1:4" ht="12.75">
      <c r="A31" s="13"/>
      <c r="C31" s="11"/>
      <c r="D31" s="12"/>
    </row>
    <row r="32" spans="1:8" ht="12.75">
      <c r="A32" s="17"/>
      <c r="B32" s="10"/>
      <c r="C32" s="9"/>
      <c r="D32" s="15"/>
      <c r="E32" s="10"/>
      <c r="F32" s="10"/>
      <c r="G32" s="10"/>
      <c r="H32" s="18"/>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I91"/>
  <sheetViews>
    <sheetView zoomScalePageLayoutView="0" workbookViewId="0" topLeftCell="A1">
      <selection activeCell="A2" sqref="A2:I93"/>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7"/>
      <c r="B2" s="10"/>
      <c r="C2" s="9"/>
      <c r="D2" s="15"/>
      <c r="E2" s="10"/>
      <c r="F2" s="10"/>
      <c r="G2" s="10"/>
      <c r="H2" s="18"/>
    </row>
    <row r="3" spans="1:4" ht="12.75">
      <c r="A3" s="17"/>
      <c r="C3" s="11"/>
      <c r="D3" s="11"/>
    </row>
    <row r="4" spans="1:4" ht="12.75">
      <c r="A4" s="17"/>
      <c r="C4" s="11"/>
      <c r="D4" s="12"/>
    </row>
    <row r="5" spans="1:4" ht="12.75">
      <c r="A5" s="17"/>
      <c r="C5" s="11"/>
      <c r="D5" s="12"/>
    </row>
    <row r="6" spans="1:8" ht="12.75">
      <c r="A6" s="17"/>
      <c r="B6" s="10"/>
      <c r="C6" s="9"/>
      <c r="D6" s="15"/>
      <c r="E6" s="10"/>
      <c r="F6" s="10"/>
      <c r="G6" s="10"/>
      <c r="H6" s="18"/>
    </row>
    <row r="7" spans="1:4" ht="12.75">
      <c r="A7" s="17"/>
      <c r="C7" s="11"/>
      <c r="D7" s="12"/>
    </row>
    <row r="8" spans="1:8" ht="12.75">
      <c r="A8" s="13"/>
      <c r="B8" s="10"/>
      <c r="C8" s="9"/>
      <c r="D8" s="9"/>
      <c r="E8" s="10"/>
      <c r="F8" s="10"/>
      <c r="G8" s="10"/>
      <c r="H8" s="18"/>
    </row>
    <row r="9" spans="1:4" ht="12.75">
      <c r="A9" s="17"/>
      <c r="C9" s="11"/>
      <c r="D9" s="12"/>
    </row>
    <row r="10" spans="1:4" ht="12.75">
      <c r="A10" s="17"/>
      <c r="C10" s="11"/>
      <c r="D10" s="12"/>
    </row>
    <row r="11" spans="1:4" ht="12.75">
      <c r="A11" s="17"/>
      <c r="C11" s="11"/>
      <c r="D11" s="12"/>
    </row>
    <row r="12" spans="1:4" ht="12.75">
      <c r="A12" s="17"/>
      <c r="C12" s="11"/>
      <c r="D12" s="12"/>
    </row>
    <row r="13" spans="1:4" ht="12.75">
      <c r="A13" s="17"/>
      <c r="C13" s="11"/>
      <c r="D13" s="12"/>
    </row>
    <row r="14" spans="1:4" ht="12.75">
      <c r="A14" s="17"/>
      <c r="C14" s="11"/>
      <c r="D14" s="12"/>
    </row>
    <row r="15" spans="1:8" ht="12.75">
      <c r="A15" s="13"/>
      <c r="B15" s="10"/>
      <c r="C15" s="9"/>
      <c r="D15" s="9"/>
      <c r="E15" s="10"/>
      <c r="F15" s="10"/>
      <c r="G15" s="10"/>
      <c r="H15" s="18"/>
    </row>
    <row r="16" spans="1:4" ht="12.75">
      <c r="A16" s="17"/>
      <c r="C16" s="11"/>
      <c r="D16" s="11"/>
    </row>
    <row r="17" spans="1:8" ht="12.75">
      <c r="A17" s="13"/>
      <c r="B17" s="10"/>
      <c r="C17" s="9"/>
      <c r="D17" s="9"/>
      <c r="E17" s="10"/>
      <c r="F17" s="10"/>
      <c r="G17" s="10"/>
      <c r="H17" s="18"/>
    </row>
    <row r="18" spans="1:4" ht="12.75">
      <c r="A18" s="13"/>
      <c r="C18" s="11"/>
      <c r="D18" s="11"/>
    </row>
    <row r="19" spans="1:4" ht="12.75">
      <c r="A19" s="13"/>
      <c r="C19" s="11"/>
      <c r="D19" s="11"/>
    </row>
    <row r="20" spans="1:4" ht="12.75">
      <c r="A20" s="17"/>
      <c r="C20" s="11"/>
      <c r="D20" s="12"/>
    </row>
    <row r="21" spans="1:4" ht="12.75">
      <c r="A21" s="17"/>
      <c r="C21" s="11"/>
      <c r="D21" s="12"/>
    </row>
    <row r="22" spans="1:4" ht="12.75">
      <c r="A22" s="17"/>
      <c r="C22" s="11"/>
      <c r="D22" s="12"/>
    </row>
    <row r="23" spans="1:4" ht="12.75">
      <c r="A23" s="17"/>
      <c r="C23" s="11"/>
      <c r="D23" s="12"/>
    </row>
    <row r="24" spans="1:4" ht="12.75">
      <c r="A24" s="17"/>
      <c r="C24" s="11"/>
      <c r="D24" s="12"/>
    </row>
    <row r="25" spans="1:4" ht="12.75">
      <c r="A25" s="17"/>
      <c r="C25" s="11"/>
      <c r="D25" s="12"/>
    </row>
    <row r="26" spans="1:4" ht="12.75">
      <c r="A26" s="17"/>
      <c r="C26" s="11"/>
      <c r="D26" s="12"/>
    </row>
    <row r="27" spans="1:4" ht="12.75">
      <c r="A27" s="17"/>
      <c r="C27" s="11"/>
      <c r="D27" s="12"/>
    </row>
    <row r="28" spans="1:4" ht="12.75">
      <c r="A28" s="17"/>
      <c r="C28" s="11"/>
      <c r="D28" s="12"/>
    </row>
    <row r="29" spans="1:4" ht="12.75">
      <c r="A29" s="17"/>
      <c r="C29" s="11"/>
      <c r="D29" s="12"/>
    </row>
    <row r="30" spans="1:4" ht="12.75">
      <c r="A30" s="17"/>
      <c r="C30" s="11"/>
      <c r="D30" s="12"/>
    </row>
    <row r="31" spans="1:4" ht="12.75">
      <c r="A31" s="17"/>
      <c r="C31" s="11"/>
      <c r="D31" s="12"/>
    </row>
    <row r="32" spans="1:4" ht="12.75">
      <c r="A32" s="17"/>
      <c r="C32" s="11"/>
      <c r="D32" s="12"/>
    </row>
    <row r="33" spans="1:4" ht="12.75">
      <c r="A33" s="17"/>
      <c r="C33" s="11"/>
      <c r="D33" s="12"/>
    </row>
    <row r="34" spans="1:4" ht="12.75">
      <c r="A34" s="17"/>
      <c r="C34" s="11"/>
      <c r="D34" s="12"/>
    </row>
    <row r="35" spans="1:8" ht="12.75">
      <c r="A35" s="17"/>
      <c r="B35" s="10"/>
      <c r="C35" s="9"/>
      <c r="D35" s="15"/>
      <c r="E35" s="10"/>
      <c r="F35" s="10"/>
      <c r="G35" s="10"/>
      <c r="H35" s="18"/>
    </row>
    <row r="36" spans="1:4" ht="12.75">
      <c r="A36" s="17"/>
      <c r="C36" s="11"/>
      <c r="D36" s="12"/>
    </row>
    <row r="37" spans="1:4" ht="12.75">
      <c r="A37" s="17"/>
      <c r="C37" s="11"/>
      <c r="D37" s="12"/>
    </row>
    <row r="38" spans="1:8" ht="12.75">
      <c r="A38" s="13"/>
      <c r="B38" s="10"/>
      <c r="C38" s="9"/>
      <c r="D38" s="9"/>
      <c r="E38" s="10"/>
      <c r="F38" s="10"/>
      <c r="G38" s="10"/>
      <c r="H38" s="18"/>
    </row>
    <row r="39" spans="1:4" ht="12.75">
      <c r="A39" s="13"/>
      <c r="C39" s="11"/>
      <c r="D39" s="11"/>
    </row>
    <row r="40" spans="1:4" ht="12.75">
      <c r="A40" s="17"/>
      <c r="C40" s="11"/>
      <c r="D40" s="11"/>
    </row>
    <row r="41" spans="1:4" ht="12.75">
      <c r="A41" s="17"/>
      <c r="C41" s="11"/>
      <c r="D41" s="11"/>
    </row>
    <row r="42" spans="1:4" ht="12.75">
      <c r="A42" s="17"/>
      <c r="C42" s="11"/>
      <c r="D42" s="11"/>
    </row>
    <row r="43" spans="1:9" ht="12.75">
      <c r="A43" s="17"/>
      <c r="B43" s="10"/>
      <c r="C43" s="9"/>
      <c r="D43" s="9"/>
      <c r="E43" s="10"/>
      <c r="F43" s="10"/>
      <c r="G43" s="10"/>
      <c r="H43" s="18"/>
      <c r="I43" s="18"/>
    </row>
    <row r="44" spans="1:4" ht="12.75">
      <c r="A44" s="13"/>
      <c r="C44" s="11"/>
      <c r="D44" s="11"/>
    </row>
    <row r="45" spans="1:4" ht="12.75">
      <c r="A45" s="13"/>
      <c r="C45" s="11"/>
      <c r="D45" s="11"/>
    </row>
    <row r="46" spans="1:9" ht="12.75">
      <c r="A46" s="13"/>
      <c r="B46" s="10"/>
      <c r="C46" s="9"/>
      <c r="D46" s="9"/>
      <c r="E46" s="10"/>
      <c r="F46" s="10"/>
      <c r="G46" s="10"/>
      <c r="H46" s="18"/>
      <c r="I46" s="18"/>
    </row>
    <row r="47" spans="1:4" ht="12.75">
      <c r="A47" s="13"/>
      <c r="C47" s="11"/>
      <c r="D47" s="11"/>
    </row>
    <row r="48" spans="1:9" ht="12.75">
      <c r="A48" s="13"/>
      <c r="B48" s="10"/>
      <c r="C48" s="9"/>
      <c r="D48" s="9"/>
      <c r="E48" s="10"/>
      <c r="F48" s="10"/>
      <c r="G48" s="10"/>
      <c r="H48" s="18"/>
      <c r="I48" s="18"/>
    </row>
    <row r="49" spans="1:4" ht="12.75">
      <c r="A49" s="17"/>
      <c r="C49" s="11"/>
      <c r="D49" s="11"/>
    </row>
    <row r="50" spans="1:4" ht="12.75">
      <c r="A50" s="13"/>
      <c r="C50" s="11"/>
      <c r="D50" s="11"/>
    </row>
    <row r="51" spans="1:4" ht="12.75">
      <c r="A51" s="13"/>
      <c r="C51" s="11"/>
      <c r="D51" s="11"/>
    </row>
    <row r="52" spans="1:9" ht="12.75">
      <c r="A52" s="17"/>
      <c r="B52" s="10"/>
      <c r="C52" s="9"/>
      <c r="D52" s="9"/>
      <c r="E52" s="10"/>
      <c r="F52" s="10"/>
      <c r="G52" s="10"/>
      <c r="H52" s="18"/>
      <c r="I52" s="18"/>
    </row>
    <row r="53" spans="1:4" ht="12.75">
      <c r="A53" s="17"/>
      <c r="C53" s="11"/>
      <c r="D53" s="11"/>
    </row>
    <row r="54" spans="1:4" ht="12.75">
      <c r="A54" s="17"/>
      <c r="C54" s="11"/>
      <c r="D54" s="11"/>
    </row>
    <row r="55" spans="1:4" ht="12.75">
      <c r="A55" s="17"/>
      <c r="C55" s="11"/>
      <c r="D55" s="11"/>
    </row>
    <row r="56" spans="1:4" ht="12.75">
      <c r="A56" s="17"/>
      <c r="C56" s="11"/>
      <c r="D56" s="11"/>
    </row>
    <row r="57" spans="1:4" ht="12.75">
      <c r="A57" s="17"/>
      <c r="C57" s="11"/>
      <c r="D57" s="11"/>
    </row>
    <row r="58" spans="1:4" ht="12.75">
      <c r="A58" s="17"/>
      <c r="C58" s="11"/>
      <c r="D58" s="11"/>
    </row>
    <row r="59" spans="1:4" ht="12.75">
      <c r="A59" s="17"/>
      <c r="C59" s="11"/>
      <c r="D59" s="11"/>
    </row>
    <row r="60" spans="1:4" ht="12.75">
      <c r="A60" s="17"/>
      <c r="C60" s="11"/>
      <c r="D60" s="11"/>
    </row>
    <row r="61" spans="1:9" ht="12.75">
      <c r="A61" s="17"/>
      <c r="B61" s="10"/>
      <c r="C61" s="9"/>
      <c r="D61" s="9"/>
      <c r="E61" s="10"/>
      <c r="F61" s="10"/>
      <c r="G61" s="10"/>
      <c r="H61" s="18"/>
      <c r="I61" s="18"/>
    </row>
    <row r="62" spans="1:4" ht="12.75">
      <c r="A62" s="17"/>
      <c r="C62" s="11"/>
      <c r="D62" s="11"/>
    </row>
    <row r="63" spans="1:9" ht="12.75">
      <c r="A63" s="13"/>
      <c r="B63" s="10"/>
      <c r="C63" s="9"/>
      <c r="D63" s="9"/>
      <c r="E63" s="10"/>
      <c r="F63" s="10"/>
      <c r="G63" s="10"/>
      <c r="H63" s="18"/>
      <c r="I63" s="18"/>
    </row>
    <row r="64" spans="1:4" ht="12.75">
      <c r="A64" s="17"/>
      <c r="C64" s="11"/>
      <c r="D64" s="11"/>
    </row>
    <row r="65" spans="1:4" ht="12.75">
      <c r="A65" s="17"/>
      <c r="C65" s="11"/>
      <c r="D65" s="11"/>
    </row>
    <row r="66" spans="1:4" ht="12.75">
      <c r="A66" s="17"/>
      <c r="C66" s="11"/>
      <c r="D66" s="11"/>
    </row>
    <row r="67" spans="1:4" ht="12.75">
      <c r="A67" s="17"/>
      <c r="C67" s="11"/>
      <c r="D67" s="11"/>
    </row>
    <row r="68" spans="1:4" ht="12.75">
      <c r="A68" s="17"/>
      <c r="C68" s="11"/>
      <c r="D68" s="11"/>
    </row>
    <row r="69" spans="1:4" ht="12.75">
      <c r="A69" s="13"/>
      <c r="C69" s="11"/>
      <c r="D69" s="11"/>
    </row>
    <row r="70" spans="1:4" ht="12.75">
      <c r="A70" s="13"/>
      <c r="C70" s="11"/>
      <c r="D70" s="11"/>
    </row>
    <row r="71" spans="1:4" ht="12.75">
      <c r="A71" s="13"/>
      <c r="C71" s="11"/>
      <c r="D71" s="11"/>
    </row>
    <row r="72" spans="1:4" ht="12.75">
      <c r="A72" s="17"/>
      <c r="C72" s="11"/>
      <c r="D72" s="11"/>
    </row>
    <row r="73" spans="1:9" ht="12.75">
      <c r="A73" s="17"/>
      <c r="B73" s="10"/>
      <c r="C73" s="9"/>
      <c r="D73" s="9"/>
      <c r="E73" s="10"/>
      <c r="F73" s="10"/>
      <c r="G73" s="10"/>
      <c r="H73" s="18"/>
      <c r="I73" s="18"/>
    </row>
    <row r="74" spans="1:4" ht="12.75">
      <c r="A74" s="17"/>
      <c r="C74" s="11"/>
      <c r="D74" s="11"/>
    </row>
    <row r="75" spans="1:4" ht="12.75">
      <c r="A75" s="13"/>
      <c r="C75" s="11"/>
      <c r="D75" s="11"/>
    </row>
    <row r="76" spans="1:4" ht="12.75">
      <c r="A76" s="13"/>
      <c r="C76" s="11"/>
      <c r="D76" s="11"/>
    </row>
    <row r="77" spans="1:9" ht="12.75">
      <c r="A77" s="13"/>
      <c r="B77" s="10"/>
      <c r="C77" s="9"/>
      <c r="D77" s="9"/>
      <c r="E77" s="10"/>
      <c r="F77" s="10"/>
      <c r="G77" s="10"/>
      <c r="H77" s="18"/>
      <c r="I77" s="18"/>
    </row>
    <row r="78" spans="1:9" ht="12.75">
      <c r="A78" s="13"/>
      <c r="B78" s="10"/>
      <c r="C78" s="9"/>
      <c r="D78" s="9"/>
      <c r="E78" s="10"/>
      <c r="F78" s="10"/>
      <c r="G78" s="10"/>
      <c r="H78" s="18"/>
      <c r="I78" s="18"/>
    </row>
    <row r="79" spans="1:4" ht="12.75">
      <c r="A79" s="13"/>
      <c r="C79" s="11"/>
      <c r="D79" s="11"/>
    </row>
    <row r="80" spans="1:4" ht="12.75">
      <c r="A80" s="17"/>
      <c r="C80" s="11"/>
      <c r="D80" s="11"/>
    </row>
    <row r="81" spans="1:4" ht="12.75">
      <c r="A81" s="17"/>
      <c r="C81" s="11"/>
      <c r="D81" s="11"/>
    </row>
    <row r="82" spans="1:4" ht="12.75">
      <c r="A82" s="13"/>
      <c r="C82" s="11"/>
      <c r="D82" s="11"/>
    </row>
    <row r="83" spans="1:8" ht="12.75">
      <c r="A83" s="13"/>
      <c r="B83" s="10"/>
      <c r="C83" s="9"/>
      <c r="D83" s="9"/>
      <c r="E83" s="10"/>
      <c r="F83" s="10"/>
      <c r="G83" s="10"/>
      <c r="H83" s="18"/>
    </row>
    <row r="84" spans="1:8" ht="12.75">
      <c r="A84" s="17"/>
      <c r="B84" s="10"/>
      <c r="C84" s="9"/>
      <c r="D84" s="9"/>
      <c r="E84" s="10"/>
      <c r="F84" s="10"/>
      <c r="G84" s="10"/>
      <c r="H84" s="18"/>
    </row>
    <row r="85" spans="1:8" ht="12.75">
      <c r="A85" s="17"/>
      <c r="B85" s="10"/>
      <c r="C85" s="9"/>
      <c r="D85" s="9"/>
      <c r="E85" s="10"/>
      <c r="F85" s="10"/>
      <c r="G85" s="10"/>
      <c r="H85" s="18"/>
    </row>
    <row r="86" spans="1:8" ht="12.75">
      <c r="A86" s="17"/>
      <c r="B86" s="10"/>
      <c r="C86" s="9"/>
      <c r="D86" s="9"/>
      <c r="E86" s="10"/>
      <c r="F86" s="10"/>
      <c r="G86" s="10"/>
      <c r="H86" s="18"/>
    </row>
    <row r="87" spans="1:8" ht="12.75">
      <c r="A87" s="13"/>
      <c r="B87" s="10"/>
      <c r="C87" s="9"/>
      <c r="D87" s="9"/>
      <c r="E87" s="10"/>
      <c r="F87" s="10"/>
      <c r="G87" s="10"/>
      <c r="H87" s="18"/>
    </row>
    <row r="88" spans="1:4" ht="12.75">
      <c r="A88" s="17"/>
      <c r="C88" s="11"/>
      <c r="D88" s="11"/>
    </row>
    <row r="89" spans="1:4" ht="12.75">
      <c r="A89" s="17"/>
      <c r="C89" s="11"/>
      <c r="D89" s="11"/>
    </row>
    <row r="90" spans="1:4" ht="12.75">
      <c r="A90" s="17"/>
      <c r="C90" s="11"/>
      <c r="D90" s="11"/>
    </row>
    <row r="91" spans="1:4" ht="12.75">
      <c r="A91" s="17"/>
      <c r="C91" s="11"/>
      <c r="D91"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A1:H79"/>
  <sheetViews>
    <sheetView zoomScalePageLayoutView="0" workbookViewId="0" topLeftCell="A1">
      <selection activeCell="A7" sqref="A2:H7"/>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7"/>
      <c r="B2" s="10"/>
      <c r="C2" s="9"/>
      <c r="D2" s="9"/>
      <c r="E2" s="10"/>
      <c r="F2" s="10"/>
      <c r="G2" s="10"/>
      <c r="H2" s="18"/>
    </row>
    <row r="3" spans="1:4" ht="12.75">
      <c r="A3" s="17"/>
      <c r="C3" s="11"/>
      <c r="D3" s="11"/>
    </row>
    <row r="4" spans="1:8" ht="12.75">
      <c r="A4" s="17"/>
      <c r="B4" s="10"/>
      <c r="C4" s="9"/>
      <c r="D4" s="9"/>
      <c r="E4" s="10"/>
      <c r="F4" s="10"/>
      <c r="G4" s="10"/>
      <c r="H4" s="18"/>
    </row>
    <row r="5" spans="1:7" ht="12.75">
      <c r="A5" s="17"/>
      <c r="B5" s="10"/>
      <c r="C5" s="9"/>
      <c r="D5" s="9"/>
      <c r="E5" s="10"/>
      <c r="F5" s="10"/>
      <c r="G5" s="10"/>
    </row>
    <row r="6" spans="1:4" ht="12.75">
      <c r="A6" s="17"/>
      <c r="C6" s="11"/>
      <c r="D6" s="11"/>
    </row>
    <row r="7" spans="1:8" ht="12.75">
      <c r="A7" s="17"/>
      <c r="B7" s="10"/>
      <c r="C7" s="9"/>
      <c r="D7" s="9"/>
      <c r="E7" s="10"/>
      <c r="F7" s="10"/>
      <c r="G7" s="10"/>
      <c r="H7" s="18"/>
    </row>
    <row r="8" spans="3:4" ht="12.75">
      <c r="C8" s="11"/>
      <c r="D8" s="11"/>
    </row>
    <row r="9" spans="3:4" ht="12.75">
      <c r="C9" s="11"/>
      <c r="D9" s="11"/>
    </row>
    <row r="10" spans="3:4" ht="12.75">
      <c r="C10" s="11"/>
      <c r="D10" s="11"/>
    </row>
    <row r="11" spans="3:4" ht="12.75">
      <c r="C11" s="11"/>
      <c r="D11" s="11"/>
    </row>
    <row r="12" spans="3:4" ht="12.75">
      <c r="C12" s="11"/>
      <c r="D12" s="11"/>
    </row>
    <row r="13" spans="3:4" ht="12.75">
      <c r="C13" s="11"/>
      <c r="D13" s="11"/>
    </row>
    <row r="14" spans="3:4" ht="12.75">
      <c r="C14" s="11"/>
      <c r="D14" s="11"/>
    </row>
    <row r="15" spans="3:4" ht="12.75">
      <c r="C15" s="11"/>
      <c r="D15" s="11"/>
    </row>
    <row r="16" spans="3:4" ht="12.75">
      <c r="C16" s="11"/>
      <c r="D16" s="11"/>
    </row>
    <row r="17" spans="3:4" ht="12.75">
      <c r="C17" s="11"/>
      <c r="D17" s="11"/>
    </row>
    <row r="18" spans="3:4" ht="12.75">
      <c r="C18" s="11"/>
      <c r="D18" s="11"/>
    </row>
    <row r="19" spans="3:4" ht="12.75">
      <c r="C19" s="11"/>
      <c r="D19" s="11"/>
    </row>
    <row r="20" spans="3:4" ht="12.75">
      <c r="C20" s="11"/>
      <c r="D20" s="11"/>
    </row>
    <row r="21" spans="3:4" ht="12.75">
      <c r="C21" s="11"/>
      <c r="D21" s="11"/>
    </row>
    <row r="22" spans="3:4" ht="12.75">
      <c r="C22" s="11"/>
      <c r="D22" s="11"/>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7" ht="12.75">
      <c r="C30" s="11"/>
      <c r="D30" s="11"/>
      <c r="G30" s="7"/>
    </row>
    <row r="31" spans="3:4" ht="12.75">
      <c r="C31" s="11"/>
      <c r="D31" s="11"/>
    </row>
    <row r="32" spans="3:7" ht="12.75">
      <c r="C32" s="11"/>
      <c r="D32" s="11"/>
      <c r="G32" s="7"/>
    </row>
    <row r="33" spans="3:4" ht="12.75">
      <c r="C33" s="11"/>
      <c r="D33" s="11"/>
    </row>
    <row r="34" spans="3:4" ht="12.75">
      <c r="C34" s="11"/>
      <c r="D34" s="11"/>
    </row>
    <row r="35" spans="3:4" ht="12.75">
      <c r="C35" s="11"/>
      <c r="D35" s="11"/>
    </row>
    <row r="36" spans="3:4" ht="12.75">
      <c r="C36" s="11"/>
      <c r="D36" s="11"/>
    </row>
    <row r="37" spans="3:7" ht="12.75">
      <c r="C37" s="11"/>
      <c r="D37" s="11"/>
      <c r="G37" s="7"/>
    </row>
    <row r="38" spans="3:4" ht="12.75">
      <c r="C38" s="11"/>
      <c r="D38" s="11"/>
    </row>
    <row r="39" spans="3:4" ht="12.75">
      <c r="C39" s="11"/>
      <c r="D39" s="11"/>
    </row>
    <row r="40" spans="3:4" ht="12.75">
      <c r="C40" s="11"/>
      <c r="D40" s="11"/>
    </row>
    <row r="41" spans="3:4" ht="12.75">
      <c r="C41" s="11"/>
      <c r="D41" s="11"/>
    </row>
    <row r="42" spans="3:4" ht="12.75">
      <c r="C42" s="11"/>
      <c r="D42" s="11"/>
    </row>
    <row r="43" spans="3:7" ht="12.75">
      <c r="C43" s="11"/>
      <c r="D43" s="11"/>
      <c r="G43" s="7"/>
    </row>
    <row r="44" spans="3:4" ht="12.75">
      <c r="C44" s="11"/>
      <c r="D44" s="11"/>
    </row>
    <row r="45" spans="3:4" ht="12.75">
      <c r="C45" s="11"/>
      <c r="D45" s="11"/>
    </row>
    <row r="46" spans="3:7" ht="12.75">
      <c r="C46" s="11"/>
      <c r="D46" s="11"/>
      <c r="G46" s="7"/>
    </row>
    <row r="47" spans="2:7" ht="12.75">
      <c r="B47" s="5"/>
      <c r="C47" s="11"/>
      <c r="D47" s="11"/>
      <c r="G47" s="7"/>
    </row>
    <row r="48" spans="2:7" ht="12.75">
      <c r="B48" s="5"/>
      <c r="C48" s="11"/>
      <c r="D48" s="11"/>
      <c r="G48" s="7"/>
    </row>
    <row r="49" spans="3:4" ht="12.75">
      <c r="C49" s="11"/>
      <c r="D49" s="11"/>
    </row>
    <row r="50" spans="3:7" ht="12.75">
      <c r="C50" s="11"/>
      <c r="D50" s="11"/>
      <c r="G50" s="7"/>
    </row>
    <row r="51" spans="3:4" ht="12.75">
      <c r="C51" s="11"/>
      <c r="D51" s="11"/>
    </row>
    <row r="52" spans="3:4" ht="12.75">
      <c r="C52" s="11"/>
      <c r="D52" s="11"/>
    </row>
    <row r="53" spans="3:4" ht="12.75">
      <c r="C53" s="11"/>
      <c r="D53" s="11"/>
    </row>
    <row r="54" spans="3:4" ht="12.75">
      <c r="C54" s="11"/>
      <c r="D54" s="11"/>
    </row>
    <row r="55" spans="3:4" ht="12.75">
      <c r="C55" s="11"/>
      <c r="D55" s="11"/>
    </row>
    <row r="56" spans="3:4" ht="12.75">
      <c r="C56" s="11"/>
      <c r="D56" s="11"/>
    </row>
    <row r="57" spans="3:4" ht="12.75">
      <c r="C57" s="11"/>
      <c r="D57" s="11"/>
    </row>
    <row r="58" spans="3:4" ht="12.75">
      <c r="C58" s="11"/>
      <c r="D58" s="11"/>
    </row>
    <row r="59" spans="3:4" ht="12.75">
      <c r="C59" s="11"/>
      <c r="D59" s="11"/>
    </row>
    <row r="60" spans="3:4" ht="12.75">
      <c r="C60" s="11"/>
      <c r="D60" s="11"/>
    </row>
    <row r="61" spans="3:4" ht="12.75">
      <c r="C61" s="11"/>
      <c r="D61" s="11"/>
    </row>
    <row r="62" spans="3:4" ht="12.75">
      <c r="C62" s="11"/>
      <c r="D62" s="11"/>
    </row>
    <row r="63" spans="3:4" ht="12.75">
      <c r="C63" s="11"/>
      <c r="D63" s="11"/>
    </row>
    <row r="64" spans="3:4" ht="12.75">
      <c r="C64" s="11"/>
      <c r="D64" s="11"/>
    </row>
    <row r="65" spans="3:4" ht="12.75">
      <c r="C65" s="11"/>
      <c r="D65" s="11"/>
    </row>
    <row r="66" spans="3:4" ht="12.75">
      <c r="C66" s="11"/>
      <c r="D66" s="11"/>
    </row>
    <row r="67" spans="3:4" ht="12.75">
      <c r="C67" s="11"/>
      <c r="D67" s="11"/>
    </row>
    <row r="68" spans="3:4" ht="12.75">
      <c r="C68" s="11"/>
      <c r="D68" s="11"/>
    </row>
    <row r="69" spans="3:4" ht="12.75">
      <c r="C69" s="11"/>
      <c r="D69" s="11"/>
    </row>
    <row r="70" spans="3:4" ht="12.75">
      <c r="C70" s="11"/>
      <c r="D70" s="11"/>
    </row>
    <row r="71" spans="3:4" ht="12.75">
      <c r="C71" s="11"/>
      <c r="D71" s="11"/>
    </row>
    <row r="72" spans="3:4" ht="12.75">
      <c r="C72" s="11"/>
      <c r="D72" s="11"/>
    </row>
    <row r="73" spans="3:4" ht="12.75">
      <c r="C73" s="11"/>
      <c r="D73" s="11"/>
    </row>
    <row r="74" spans="3:4" ht="12.75">
      <c r="C74" s="11"/>
      <c r="D74" s="11"/>
    </row>
    <row r="75" spans="3:4" ht="12.75">
      <c r="C75" s="11"/>
      <c r="D75" s="11"/>
    </row>
    <row r="76" spans="3:4" ht="12.75">
      <c r="C76" s="11"/>
      <c r="D76" s="11"/>
    </row>
    <row r="77" spans="3:4" ht="12.75">
      <c r="C77" s="11"/>
      <c r="D77" s="11"/>
    </row>
    <row r="78" spans="3:4" ht="12.75">
      <c r="C78" s="11"/>
      <c r="D78" s="11"/>
    </row>
    <row r="79" spans="3:4" ht="12.75">
      <c r="C79" s="11"/>
      <c r="D79"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A1:H91"/>
  <sheetViews>
    <sheetView zoomScalePageLayoutView="0" workbookViewId="0" topLeftCell="A1">
      <selection activeCell="A2" sqref="A2:H4"/>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7"/>
      <c r="B2" s="10"/>
      <c r="C2" s="9"/>
      <c r="D2" s="9"/>
      <c r="E2" s="10"/>
      <c r="F2" s="10"/>
      <c r="G2" s="10"/>
      <c r="H2" s="18"/>
    </row>
    <row r="3" spans="3:4" ht="12.75">
      <c r="C3" s="11"/>
      <c r="D3" s="11"/>
    </row>
    <row r="4" spans="3:4" ht="12.75">
      <c r="C4" s="11"/>
      <c r="D4" s="11"/>
    </row>
    <row r="5" spans="3:7" ht="12.75">
      <c r="C5" s="11"/>
      <c r="D5" s="11"/>
      <c r="G5" s="7"/>
    </row>
    <row r="6" spans="3:4" ht="12.75">
      <c r="C6" s="11"/>
      <c r="D6" s="11"/>
    </row>
    <row r="7" spans="3:4" ht="12.75">
      <c r="C7" s="11"/>
      <c r="D7" s="11"/>
    </row>
    <row r="8" spans="3:4" ht="12.75">
      <c r="C8" s="11"/>
      <c r="D8" s="11"/>
    </row>
    <row r="9" spans="3:7" ht="12.75">
      <c r="C9" s="11"/>
      <c r="D9" s="11"/>
      <c r="G9" s="7"/>
    </row>
    <row r="10" spans="3:7" ht="12.75">
      <c r="C10" s="11"/>
      <c r="D10" s="11"/>
      <c r="G10" s="7"/>
    </row>
    <row r="11" spans="3:4" ht="12.75">
      <c r="C11" s="11"/>
      <c r="D11" s="11"/>
    </row>
    <row r="12" spans="3:4" ht="12.75">
      <c r="C12" s="11"/>
      <c r="D12" s="11"/>
    </row>
    <row r="13" spans="3:4" ht="12.75">
      <c r="C13" s="11"/>
      <c r="D13" s="11"/>
    </row>
    <row r="14" spans="3:4" ht="12.75">
      <c r="C14" s="11"/>
      <c r="D14" s="11"/>
    </row>
    <row r="15" spans="3:4" ht="12.75">
      <c r="C15" s="11"/>
      <c r="D15" s="11"/>
    </row>
    <row r="16" spans="3:4" ht="12.75">
      <c r="C16" s="11"/>
      <c r="D16" s="11"/>
    </row>
    <row r="17" spans="3:4" ht="12.75">
      <c r="C17" s="11"/>
      <c r="D17" s="11"/>
    </row>
    <row r="18" spans="3:4" ht="12.75">
      <c r="C18" s="11"/>
      <c r="D18" s="11"/>
    </row>
    <row r="19" spans="3:7" ht="12.75">
      <c r="C19" s="11"/>
      <c r="D19" s="11"/>
      <c r="G19" s="7"/>
    </row>
    <row r="20" spans="3:7" ht="12.75">
      <c r="C20" s="11"/>
      <c r="D20" s="11"/>
      <c r="G20" s="7"/>
    </row>
    <row r="21" spans="3:7" ht="12.75">
      <c r="C21" s="11"/>
      <c r="D21" s="11"/>
      <c r="G21" s="7"/>
    </row>
    <row r="22" spans="3:4" ht="12.75">
      <c r="C22" s="11"/>
      <c r="D22" s="11"/>
    </row>
    <row r="23" spans="3:4" ht="12.75">
      <c r="C23" s="11"/>
      <c r="D23" s="11"/>
    </row>
    <row r="24" spans="3:7" ht="12.75">
      <c r="C24" s="11"/>
      <c r="D24" s="11"/>
      <c r="G24" s="7"/>
    </row>
    <row r="25" spans="3:7" ht="12.75">
      <c r="C25" s="11"/>
      <c r="D25" s="11"/>
      <c r="G25" s="7"/>
    </row>
    <row r="26" spans="3:7" ht="12.75">
      <c r="C26" s="11"/>
      <c r="D26" s="11"/>
      <c r="G26" s="7"/>
    </row>
    <row r="27" spans="3:4" ht="12.75">
      <c r="C27" s="11"/>
      <c r="D27" s="11"/>
    </row>
    <row r="28" spans="3:4" ht="12.75">
      <c r="C28" s="11"/>
      <c r="D28" s="11"/>
    </row>
    <row r="29" spans="3:4" ht="12.75">
      <c r="C29" s="11"/>
      <c r="D29" s="11"/>
    </row>
    <row r="30" spans="3:4" ht="12.75">
      <c r="C30" s="11"/>
      <c r="D30" s="11"/>
    </row>
    <row r="31" spans="3:4" ht="12.75">
      <c r="C31" s="11"/>
      <c r="D31" s="11"/>
    </row>
    <row r="32" spans="2:7" ht="12.75">
      <c r="B32" s="5"/>
      <c r="C32" s="11"/>
      <c r="D32" s="11"/>
      <c r="G32" s="7"/>
    </row>
    <row r="33" spans="3:4" ht="12.75">
      <c r="C33" s="11"/>
      <c r="D33" s="11"/>
    </row>
    <row r="34" spans="3:4" ht="12.75">
      <c r="C34" s="11"/>
      <c r="D34" s="11"/>
    </row>
    <row r="35" spans="3:4" ht="12.75">
      <c r="C35" s="11"/>
      <c r="D35" s="11"/>
    </row>
    <row r="36" spans="3:4" ht="12.75">
      <c r="C36" s="11"/>
      <c r="D36" s="11"/>
    </row>
    <row r="37" spans="3:4" ht="12.75">
      <c r="C37" s="11"/>
      <c r="D37" s="11"/>
    </row>
    <row r="38" spans="3:4" ht="12.75">
      <c r="C38" s="11"/>
      <c r="D38" s="11"/>
    </row>
    <row r="39" spans="3:4" ht="12.75">
      <c r="C39" s="11"/>
      <c r="D39" s="11"/>
    </row>
    <row r="40" spans="3:4" ht="12.75">
      <c r="C40" s="11"/>
      <c r="D40" s="11"/>
    </row>
    <row r="41" spans="3:4" ht="12.75">
      <c r="C41" s="11"/>
      <c r="D41" s="11"/>
    </row>
    <row r="42" spans="3:7" ht="12.75">
      <c r="C42" s="11"/>
      <c r="D42" s="11"/>
      <c r="G42" s="7"/>
    </row>
    <row r="43" spans="3:4" ht="12.75">
      <c r="C43" s="11"/>
      <c r="D43" s="11"/>
    </row>
    <row r="44" spans="3:7" ht="12.75">
      <c r="C44" s="11"/>
      <c r="D44" s="11"/>
      <c r="G44" s="7"/>
    </row>
    <row r="45" spans="3:4" ht="12.75">
      <c r="C45" s="11"/>
      <c r="D45" s="11"/>
    </row>
    <row r="46" spans="3:4" ht="12.75">
      <c r="C46" s="11"/>
      <c r="D46" s="11"/>
    </row>
    <row r="47" spans="3:4" ht="12.75">
      <c r="C47" s="11"/>
      <c r="D47" s="11"/>
    </row>
    <row r="48" spans="3:4" ht="12.75">
      <c r="C48" s="11"/>
      <c r="D48" s="11"/>
    </row>
    <row r="49" spans="3:7" ht="12.75">
      <c r="C49" s="11"/>
      <c r="D49" s="11"/>
      <c r="G49" s="7"/>
    </row>
    <row r="50" spans="3:4" ht="12.75">
      <c r="C50" s="11"/>
      <c r="D50" s="11"/>
    </row>
    <row r="51" spans="3:4" ht="12.75">
      <c r="C51" s="11"/>
      <c r="D51" s="11"/>
    </row>
    <row r="52" spans="3:4" ht="12.75">
      <c r="C52" s="11"/>
      <c r="D52" s="11"/>
    </row>
    <row r="53" spans="3:4" ht="12.75">
      <c r="C53" s="11"/>
      <c r="D53" s="11"/>
    </row>
    <row r="54" spans="3:4" ht="12.75">
      <c r="C54" s="11"/>
      <c r="D54" s="11"/>
    </row>
    <row r="55" spans="3:7" ht="12.75">
      <c r="C55" s="11"/>
      <c r="D55" s="11"/>
      <c r="G55" s="7"/>
    </row>
    <row r="56" spans="3:4" ht="12.75">
      <c r="C56" s="11"/>
      <c r="D56" s="11"/>
    </row>
    <row r="57" spans="3:4" ht="12.75">
      <c r="C57" s="11"/>
      <c r="D57" s="11"/>
    </row>
    <row r="58" spans="3:7" ht="12.75">
      <c r="C58" s="11"/>
      <c r="D58" s="11"/>
      <c r="G58" s="7"/>
    </row>
    <row r="59" spans="2:7" ht="12.75">
      <c r="B59" s="5"/>
      <c r="C59" s="11"/>
      <c r="D59" s="11"/>
      <c r="G59" s="7"/>
    </row>
    <row r="60" spans="2:7" ht="12.75">
      <c r="B60" s="5"/>
      <c r="C60" s="11"/>
      <c r="D60" s="11"/>
      <c r="G60" s="7"/>
    </row>
    <row r="61" spans="3:4" ht="12.75">
      <c r="C61" s="11"/>
      <c r="D61" s="11"/>
    </row>
    <row r="62" spans="3:7" ht="12.75">
      <c r="C62" s="11"/>
      <c r="D62" s="11"/>
      <c r="G62" s="7"/>
    </row>
    <row r="63" spans="3:4" ht="12.75">
      <c r="C63" s="11"/>
      <c r="D63" s="11"/>
    </row>
    <row r="64" spans="3:4" ht="12.75">
      <c r="C64" s="11"/>
      <c r="D64" s="11"/>
    </row>
    <row r="65" spans="3:4" ht="12.75">
      <c r="C65" s="11"/>
      <c r="D65" s="11"/>
    </row>
    <row r="66" spans="3:4" ht="12.75">
      <c r="C66" s="11"/>
      <c r="D66" s="11"/>
    </row>
    <row r="67" spans="3:4" ht="12.75">
      <c r="C67" s="11"/>
      <c r="D67" s="11"/>
    </row>
    <row r="68" spans="3:4" ht="12.75">
      <c r="C68" s="11"/>
      <c r="D68" s="11"/>
    </row>
    <row r="69" spans="3:4" ht="12.75">
      <c r="C69" s="11"/>
      <c r="D69" s="11"/>
    </row>
    <row r="70" spans="3:4" ht="12.75">
      <c r="C70" s="11"/>
      <c r="D70" s="11"/>
    </row>
    <row r="71" spans="3:4" ht="12.75">
      <c r="C71" s="11"/>
      <c r="D71" s="11"/>
    </row>
    <row r="72" spans="3:4" ht="12.75">
      <c r="C72" s="11"/>
      <c r="D72" s="11"/>
    </row>
    <row r="73" spans="3:4" ht="12.75">
      <c r="C73" s="11"/>
      <c r="D73" s="11"/>
    </row>
    <row r="74" spans="3:4" ht="12.75">
      <c r="C74" s="11"/>
      <c r="D74" s="11"/>
    </row>
    <row r="75" spans="3:4" ht="12.75">
      <c r="C75" s="11"/>
      <c r="D75" s="11"/>
    </row>
    <row r="76" spans="3:4" ht="12.75">
      <c r="C76" s="11"/>
      <c r="D76" s="11"/>
    </row>
    <row r="77" spans="3:4" ht="12.75">
      <c r="C77" s="11"/>
      <c r="D77" s="11"/>
    </row>
    <row r="78" spans="3:4" ht="12.75">
      <c r="C78" s="11"/>
      <c r="D78" s="11"/>
    </row>
    <row r="79" spans="3:4" ht="12.75">
      <c r="C79" s="11"/>
      <c r="D79" s="11"/>
    </row>
    <row r="80" spans="3:4" ht="12.75">
      <c r="C80" s="11"/>
      <c r="D80" s="11"/>
    </row>
    <row r="81" spans="3:4" ht="12.75">
      <c r="C81" s="11"/>
      <c r="D81" s="11"/>
    </row>
    <row r="82" spans="3:4" ht="12.75">
      <c r="C82" s="11"/>
      <c r="D82" s="11"/>
    </row>
    <row r="83" spans="3:4" ht="12.75">
      <c r="C83" s="11"/>
      <c r="D83" s="11"/>
    </row>
    <row r="84" spans="3:4" ht="12.75">
      <c r="C84" s="11"/>
      <c r="D84" s="11"/>
    </row>
    <row r="85" spans="3:4" ht="12.75">
      <c r="C85" s="11"/>
      <c r="D85" s="11"/>
    </row>
    <row r="86" spans="3:4" ht="12.75">
      <c r="C86" s="11"/>
      <c r="D86" s="11"/>
    </row>
    <row r="87" spans="3:4" ht="12.75">
      <c r="C87" s="11"/>
      <c r="D87" s="11"/>
    </row>
    <row r="88" spans="3:4" ht="12.75">
      <c r="C88" s="11"/>
      <c r="D88" s="11"/>
    </row>
    <row r="89" spans="3:4" ht="12.75">
      <c r="C89" s="11"/>
      <c r="D89" s="11"/>
    </row>
    <row r="90" spans="3:4" ht="12.75">
      <c r="C90" s="11"/>
      <c r="D90" s="11"/>
    </row>
    <row r="91" spans="3:4" ht="12.75">
      <c r="C91" s="11"/>
      <c r="D91"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dimension ref="A1:P103"/>
  <sheetViews>
    <sheetView zoomScalePageLayoutView="0" workbookViewId="0" topLeftCell="A1">
      <selection activeCell="A2" sqref="A1:IV16384"/>
    </sheetView>
  </sheetViews>
  <sheetFormatPr defaultColWidth="14.421875" defaultRowHeight="12.75"/>
  <cols>
    <col min="1" max="1" width="15.8515625" style="20" customWidth="1"/>
    <col min="2" max="2" width="10.421875" style="6" customWidth="1"/>
    <col min="3" max="3" width="10.421875" style="21" customWidth="1"/>
    <col min="4" max="4" width="13.140625" style="21" customWidth="1"/>
    <col min="5" max="5" width="10.140625" style="21" customWidth="1"/>
    <col min="6" max="6" width="9.8515625" style="21" customWidth="1"/>
    <col min="7" max="7" width="17.8515625" style="21" customWidth="1"/>
    <col min="8" max="16384" width="14.421875" style="22" customWidth="1"/>
  </cols>
  <sheetData>
    <row r="1" spans="1:8" s="20" customFormat="1" ht="12.75">
      <c r="A1" s="20" t="s">
        <v>0</v>
      </c>
      <c r="B1" s="5" t="s">
        <v>47</v>
      </c>
      <c r="C1" s="23" t="s">
        <v>48</v>
      </c>
      <c r="D1" s="23" t="s">
        <v>49</v>
      </c>
      <c r="E1" s="23" t="s">
        <v>50</v>
      </c>
      <c r="F1" s="23" t="s">
        <v>51</v>
      </c>
      <c r="G1" s="23" t="s">
        <v>52</v>
      </c>
      <c r="H1" s="20" t="s">
        <v>53</v>
      </c>
    </row>
    <row r="2" spans="1:8" ht="12.75">
      <c r="A2" s="16" t="s">
        <v>0</v>
      </c>
      <c r="C2" s="11"/>
      <c r="D2" s="11" t="s">
        <v>54</v>
      </c>
      <c r="E2" s="6"/>
      <c r="F2" s="6"/>
      <c r="G2" s="6">
        <f>SUM((E2*16+F2)/16)</f>
        <v>0</v>
      </c>
      <c r="H2" s="14"/>
    </row>
    <row r="3" spans="1:8" ht="12.75">
      <c r="A3" s="16"/>
      <c r="C3" s="11"/>
      <c r="D3" s="11"/>
      <c r="E3" s="6"/>
      <c r="F3" s="6"/>
      <c r="G3" s="6"/>
      <c r="H3" s="14"/>
    </row>
    <row r="4" spans="1:8" ht="12.75">
      <c r="A4" s="16"/>
      <c r="C4" s="11"/>
      <c r="D4" s="11"/>
      <c r="E4" s="6"/>
      <c r="F4" s="6"/>
      <c r="G4" s="6"/>
      <c r="H4" s="14"/>
    </row>
    <row r="5" spans="1:8" ht="12.75">
      <c r="A5" s="16"/>
      <c r="C5" s="11"/>
      <c r="D5" s="11"/>
      <c r="E5" s="6"/>
      <c r="F5" s="6"/>
      <c r="G5" s="6"/>
      <c r="H5" s="14"/>
    </row>
    <row r="6" spans="1:8" ht="12.75">
      <c r="A6" s="16"/>
      <c r="C6" s="11"/>
      <c r="D6" s="11"/>
      <c r="E6" s="6"/>
      <c r="F6" s="6"/>
      <c r="G6" s="6"/>
      <c r="H6" s="14"/>
    </row>
    <row r="7" spans="1:8" ht="12.75">
      <c r="A7" s="16"/>
      <c r="C7" s="11"/>
      <c r="D7" s="11"/>
      <c r="E7" s="6"/>
      <c r="F7" s="6"/>
      <c r="G7" s="6"/>
      <c r="H7" s="14"/>
    </row>
    <row r="8" spans="1:15" ht="12.75">
      <c r="A8" s="16"/>
      <c r="B8" s="5"/>
      <c r="C8" s="11"/>
      <c r="D8" s="11"/>
      <c r="E8" s="6"/>
      <c r="F8" s="6"/>
      <c r="G8" s="7"/>
      <c r="H8" s="14"/>
      <c r="I8" s="14"/>
      <c r="J8" s="14"/>
      <c r="K8" s="14"/>
      <c r="L8" s="14"/>
      <c r="M8" s="14"/>
      <c r="N8" s="14"/>
      <c r="O8" s="14"/>
    </row>
    <row r="9" spans="1:8" ht="12.75">
      <c r="A9" s="16"/>
      <c r="C9" s="11"/>
      <c r="D9" s="11"/>
      <c r="E9" s="6"/>
      <c r="F9" s="6"/>
      <c r="G9" s="7"/>
      <c r="H9" s="14"/>
    </row>
    <row r="10" spans="1:8" ht="12.75">
      <c r="A10" s="16"/>
      <c r="C10" s="11"/>
      <c r="D10" s="11"/>
      <c r="E10" s="6"/>
      <c r="F10" s="6"/>
      <c r="G10" s="7"/>
      <c r="H10" s="14"/>
    </row>
    <row r="11" spans="1:16" ht="12.75">
      <c r="A11" s="16"/>
      <c r="C11" s="11"/>
      <c r="D11" s="11"/>
      <c r="E11" s="6"/>
      <c r="F11" s="6"/>
      <c r="G11" s="7"/>
      <c r="H11" s="14"/>
      <c r="I11" s="14"/>
      <c r="J11" s="14"/>
      <c r="K11" s="14"/>
      <c r="L11" s="14"/>
      <c r="M11" s="14"/>
      <c r="N11" s="14"/>
      <c r="O11" s="14"/>
      <c r="P11" s="14"/>
    </row>
    <row r="12" spans="1:8" ht="12.75">
      <c r="A12" s="16"/>
      <c r="C12" s="11"/>
      <c r="D12" s="11"/>
      <c r="E12" s="6"/>
      <c r="F12" s="6"/>
      <c r="G12" s="6"/>
      <c r="H12" s="14"/>
    </row>
    <row r="13" spans="1:16" ht="12.75">
      <c r="A13" s="16"/>
      <c r="C13" s="11"/>
      <c r="D13" s="11"/>
      <c r="E13" s="6"/>
      <c r="F13" s="6"/>
      <c r="G13" s="7"/>
      <c r="H13" s="14"/>
      <c r="I13" s="14"/>
      <c r="J13" s="14"/>
      <c r="K13" s="14"/>
      <c r="L13" s="14"/>
      <c r="M13" s="14"/>
      <c r="N13" s="14"/>
      <c r="O13" s="14"/>
      <c r="P13" s="14"/>
    </row>
    <row r="14" spans="1:8" ht="12.75">
      <c r="A14" s="16"/>
      <c r="C14" s="11"/>
      <c r="D14" s="11"/>
      <c r="E14" s="6"/>
      <c r="F14" s="6"/>
      <c r="G14" s="6"/>
      <c r="H14" s="14"/>
    </row>
    <row r="15" spans="1:16" ht="12.75">
      <c r="A15" s="16"/>
      <c r="C15" s="11"/>
      <c r="D15" s="11"/>
      <c r="E15" s="6"/>
      <c r="F15" s="6"/>
      <c r="G15" s="7"/>
      <c r="H15" s="14"/>
      <c r="I15" s="14"/>
      <c r="J15" s="14"/>
      <c r="K15" s="14"/>
      <c r="L15" s="14"/>
      <c r="M15" s="14"/>
      <c r="N15" s="14"/>
      <c r="O15" s="14"/>
      <c r="P15" s="14"/>
    </row>
    <row r="16" spans="1:8" ht="12.75">
      <c r="A16" s="16"/>
      <c r="C16" s="11"/>
      <c r="D16" s="11"/>
      <c r="E16" s="6"/>
      <c r="F16" s="6"/>
      <c r="G16" s="6"/>
      <c r="H16" s="14"/>
    </row>
    <row r="17" spans="1:16" ht="12.75">
      <c r="A17" s="16"/>
      <c r="C17" s="11"/>
      <c r="D17" s="11"/>
      <c r="E17" s="6"/>
      <c r="F17" s="6"/>
      <c r="G17" s="7"/>
      <c r="H17" s="14"/>
      <c r="I17" s="14"/>
      <c r="J17" s="14"/>
      <c r="K17" s="14"/>
      <c r="L17" s="14"/>
      <c r="M17" s="14"/>
      <c r="N17" s="14"/>
      <c r="O17" s="14"/>
      <c r="P17" s="14"/>
    </row>
    <row r="18" spans="1:8" ht="12.75">
      <c r="A18" s="16"/>
      <c r="C18" s="11"/>
      <c r="D18" s="11"/>
      <c r="E18" s="6"/>
      <c r="F18" s="6"/>
      <c r="G18" s="6"/>
      <c r="H18" s="14"/>
    </row>
    <row r="19" spans="1:8" ht="12.75">
      <c r="A19" s="16"/>
      <c r="C19" s="11"/>
      <c r="D19" s="11"/>
      <c r="E19" s="6"/>
      <c r="F19" s="6"/>
      <c r="G19" s="6"/>
      <c r="H19" s="14"/>
    </row>
    <row r="20" spans="1:8" ht="12.75">
      <c r="A20" s="16"/>
      <c r="C20" s="11"/>
      <c r="D20" s="11"/>
      <c r="E20" s="6"/>
      <c r="F20" s="6"/>
      <c r="G20" s="6"/>
      <c r="H20" s="14"/>
    </row>
    <row r="21" spans="1:16" ht="12.75">
      <c r="A21" s="16"/>
      <c r="C21" s="11"/>
      <c r="D21" s="11"/>
      <c r="E21" s="6"/>
      <c r="F21" s="6"/>
      <c r="G21" s="7"/>
      <c r="H21" s="14"/>
      <c r="I21" s="14"/>
      <c r="J21" s="14"/>
      <c r="K21" s="14"/>
      <c r="L21" s="14"/>
      <c r="M21" s="14"/>
      <c r="N21" s="14"/>
      <c r="O21" s="14"/>
      <c r="P21" s="14"/>
    </row>
    <row r="22" spans="1:16" ht="12.75">
      <c r="A22" s="16"/>
      <c r="C22" s="11"/>
      <c r="D22" s="11"/>
      <c r="E22" s="6"/>
      <c r="F22" s="6"/>
      <c r="G22" s="7"/>
      <c r="H22" s="14"/>
      <c r="I22" s="14"/>
      <c r="J22" s="14"/>
      <c r="K22" s="14"/>
      <c r="L22" s="14"/>
      <c r="M22" s="14"/>
      <c r="N22" s="14"/>
      <c r="O22" s="14"/>
      <c r="P22" s="14"/>
    </row>
    <row r="23" spans="1:8" ht="12.75">
      <c r="A23" s="16"/>
      <c r="C23" s="11"/>
      <c r="D23" s="11"/>
      <c r="E23" s="6"/>
      <c r="F23" s="6"/>
      <c r="G23" s="6"/>
      <c r="H23" s="14"/>
    </row>
    <row r="24" spans="1:8" ht="12.75">
      <c r="A24" s="16"/>
      <c r="C24" s="11"/>
      <c r="D24" s="11"/>
      <c r="E24" s="6"/>
      <c r="F24" s="6"/>
      <c r="G24" s="6"/>
      <c r="H24" s="14"/>
    </row>
    <row r="25" spans="1:8" ht="12.75">
      <c r="A25" s="16"/>
      <c r="C25" s="11"/>
      <c r="D25" s="11"/>
      <c r="E25" s="6"/>
      <c r="F25" s="6"/>
      <c r="G25" s="6"/>
      <c r="H25" s="14"/>
    </row>
    <row r="26" spans="1:8" ht="12.75">
      <c r="A26" s="16"/>
      <c r="C26" s="11"/>
      <c r="D26" s="11"/>
      <c r="E26" s="6"/>
      <c r="F26" s="6"/>
      <c r="G26" s="6"/>
      <c r="H26" s="14"/>
    </row>
    <row r="27" spans="1:8" ht="12.75">
      <c r="A27" s="16"/>
      <c r="C27" s="11"/>
      <c r="D27" s="11"/>
      <c r="E27" s="6"/>
      <c r="F27" s="6"/>
      <c r="G27" s="6"/>
      <c r="H27" s="14"/>
    </row>
    <row r="28" spans="1:8" ht="12.75">
      <c r="A28" s="16"/>
      <c r="C28" s="11"/>
      <c r="D28" s="11"/>
      <c r="E28" s="6"/>
      <c r="F28" s="6"/>
      <c r="G28" s="6"/>
      <c r="H28" s="14"/>
    </row>
    <row r="29" spans="1:8" ht="12.75">
      <c r="A29" s="16"/>
      <c r="C29" s="11"/>
      <c r="D29" s="11"/>
      <c r="E29" s="6"/>
      <c r="F29" s="6"/>
      <c r="G29" s="6"/>
      <c r="H29" s="14"/>
    </row>
    <row r="30" spans="1:8" ht="12.75">
      <c r="A30" s="16"/>
      <c r="C30" s="11"/>
      <c r="D30" s="11"/>
      <c r="E30" s="6"/>
      <c r="F30" s="6"/>
      <c r="G30" s="6"/>
      <c r="H30" s="14"/>
    </row>
    <row r="31" spans="1:8" ht="12.75">
      <c r="A31" s="16"/>
      <c r="C31" s="11"/>
      <c r="D31" s="11"/>
      <c r="E31" s="6"/>
      <c r="F31" s="6"/>
      <c r="G31" s="7"/>
      <c r="H31" s="14"/>
    </row>
    <row r="32" spans="1:16" ht="12.75">
      <c r="A32" s="16"/>
      <c r="C32" s="11"/>
      <c r="D32" s="11"/>
      <c r="E32" s="6"/>
      <c r="F32" s="6"/>
      <c r="G32" s="7"/>
      <c r="H32" s="14"/>
      <c r="I32" s="14"/>
      <c r="J32" s="14"/>
      <c r="K32" s="14"/>
      <c r="L32" s="14"/>
      <c r="M32" s="14"/>
      <c r="N32" s="14"/>
      <c r="O32" s="14"/>
      <c r="P32" s="14"/>
    </row>
    <row r="33" spans="1:8" ht="12.75">
      <c r="A33" s="16"/>
      <c r="C33" s="11"/>
      <c r="D33" s="11"/>
      <c r="E33" s="6"/>
      <c r="F33" s="6"/>
      <c r="G33" s="7"/>
      <c r="H33" s="14"/>
    </row>
    <row r="34" spans="1:8" ht="12.75">
      <c r="A34" s="16"/>
      <c r="C34" s="11"/>
      <c r="D34" s="11"/>
      <c r="E34" s="6"/>
      <c r="F34" s="6"/>
      <c r="G34" s="6"/>
      <c r="H34" s="14"/>
    </row>
    <row r="35" spans="1:8" ht="12.75">
      <c r="A35" s="16"/>
      <c r="C35" s="11"/>
      <c r="D35" s="11"/>
      <c r="E35" s="6"/>
      <c r="F35" s="6"/>
      <c r="G35" s="6"/>
      <c r="H35" s="14"/>
    </row>
    <row r="36" spans="1:8" ht="12.75">
      <c r="A36" s="16"/>
      <c r="C36" s="11"/>
      <c r="D36" s="11"/>
      <c r="E36" s="6"/>
      <c r="F36" s="6"/>
      <c r="G36" s="7"/>
      <c r="H36" s="14"/>
    </row>
    <row r="37" spans="1:8" ht="12.75">
      <c r="A37" s="16"/>
      <c r="C37" s="11"/>
      <c r="D37" s="11"/>
      <c r="E37" s="6"/>
      <c r="F37" s="6"/>
      <c r="G37" s="7"/>
      <c r="H37" s="14"/>
    </row>
    <row r="38" spans="1:8" ht="12.75">
      <c r="A38" s="16"/>
      <c r="C38" s="11"/>
      <c r="D38" s="11"/>
      <c r="E38" s="6"/>
      <c r="F38" s="6"/>
      <c r="G38" s="7"/>
      <c r="H38" s="14"/>
    </row>
    <row r="39" spans="1:8" ht="12.75">
      <c r="A39" s="16"/>
      <c r="C39" s="11"/>
      <c r="D39" s="11"/>
      <c r="E39" s="6"/>
      <c r="F39" s="6"/>
      <c r="G39" s="6"/>
      <c r="H39" s="14"/>
    </row>
    <row r="40" spans="1:8" ht="12.75">
      <c r="A40" s="16"/>
      <c r="C40" s="11"/>
      <c r="D40" s="11"/>
      <c r="E40" s="6"/>
      <c r="F40" s="6"/>
      <c r="G40" s="6"/>
      <c r="H40" s="14"/>
    </row>
    <row r="41" spans="1:8" ht="12.75">
      <c r="A41" s="16"/>
      <c r="C41" s="11"/>
      <c r="D41" s="11"/>
      <c r="E41" s="6"/>
      <c r="F41" s="6"/>
      <c r="G41" s="6"/>
      <c r="H41" s="14"/>
    </row>
    <row r="42" spans="1:8" ht="12.75">
      <c r="A42" s="16"/>
      <c r="C42" s="11"/>
      <c r="D42" s="11"/>
      <c r="E42" s="6"/>
      <c r="F42" s="6"/>
      <c r="G42" s="6"/>
      <c r="H42" s="14"/>
    </row>
    <row r="43" spans="1:8" ht="12.75">
      <c r="A43" s="16"/>
      <c r="C43" s="11"/>
      <c r="D43" s="11"/>
      <c r="E43" s="6"/>
      <c r="F43" s="6"/>
      <c r="G43" s="6"/>
      <c r="H43" s="14"/>
    </row>
    <row r="44" spans="1:15" ht="12.75">
      <c r="A44" s="16"/>
      <c r="B44" s="5"/>
      <c r="C44" s="11"/>
      <c r="D44" s="11"/>
      <c r="E44" s="6"/>
      <c r="F44" s="6"/>
      <c r="G44" s="7"/>
      <c r="H44" s="14"/>
      <c r="I44" s="14"/>
      <c r="J44" s="14"/>
      <c r="K44" s="14"/>
      <c r="L44" s="14"/>
      <c r="M44" s="14"/>
      <c r="N44" s="14"/>
      <c r="O44" s="14"/>
    </row>
    <row r="45" spans="1:8" ht="12.75">
      <c r="A45" s="16"/>
      <c r="C45" s="11"/>
      <c r="D45" s="11"/>
      <c r="E45" s="6"/>
      <c r="F45" s="6"/>
      <c r="G45" s="6"/>
      <c r="H45" s="14"/>
    </row>
    <row r="46" spans="1:8" ht="12.75">
      <c r="A46" s="16"/>
      <c r="C46" s="11"/>
      <c r="D46" s="11"/>
      <c r="E46" s="6"/>
      <c r="F46" s="6"/>
      <c r="G46" s="6"/>
      <c r="H46" s="14"/>
    </row>
    <row r="47" spans="1:8" ht="12.75">
      <c r="A47" s="16"/>
      <c r="C47" s="11"/>
      <c r="D47" s="11"/>
      <c r="E47" s="6"/>
      <c r="F47" s="6"/>
      <c r="G47" s="6"/>
      <c r="H47" s="14"/>
    </row>
    <row r="48" spans="1:8" ht="12.75">
      <c r="A48" s="16"/>
      <c r="C48" s="11"/>
      <c r="D48" s="11"/>
      <c r="E48" s="6"/>
      <c r="F48" s="6"/>
      <c r="G48" s="6"/>
      <c r="H48" s="14"/>
    </row>
    <row r="49" spans="1:8" ht="12.75">
      <c r="A49" s="16"/>
      <c r="C49" s="11"/>
      <c r="D49" s="11"/>
      <c r="E49" s="6"/>
      <c r="F49" s="6"/>
      <c r="G49" s="6"/>
      <c r="H49" s="14"/>
    </row>
    <row r="50" spans="1:8" ht="12.75">
      <c r="A50" s="16"/>
      <c r="C50" s="11"/>
      <c r="D50" s="11"/>
      <c r="E50" s="6"/>
      <c r="F50" s="6"/>
      <c r="G50" s="6"/>
      <c r="H50" s="14"/>
    </row>
    <row r="51" spans="1:8" ht="12.75">
      <c r="A51" s="16"/>
      <c r="C51" s="11"/>
      <c r="D51" s="11"/>
      <c r="E51" s="6"/>
      <c r="F51" s="6"/>
      <c r="G51" s="6"/>
      <c r="H51" s="14"/>
    </row>
    <row r="52" spans="1:8" ht="12.75">
      <c r="A52" s="16"/>
      <c r="C52" s="11"/>
      <c r="D52" s="11"/>
      <c r="E52" s="6"/>
      <c r="F52" s="6"/>
      <c r="G52" s="6"/>
      <c r="H52" s="14"/>
    </row>
    <row r="53" spans="1:8" ht="12.75">
      <c r="A53" s="16"/>
      <c r="C53" s="11"/>
      <c r="D53" s="11"/>
      <c r="E53" s="6"/>
      <c r="F53" s="6"/>
      <c r="G53" s="6"/>
      <c r="H53" s="14"/>
    </row>
    <row r="54" spans="1:16" ht="12.75">
      <c r="A54" s="16"/>
      <c r="C54" s="11"/>
      <c r="D54" s="11"/>
      <c r="E54" s="6"/>
      <c r="F54" s="6"/>
      <c r="G54" s="7"/>
      <c r="H54" s="14"/>
      <c r="I54" s="14"/>
      <c r="J54" s="14"/>
      <c r="K54" s="14"/>
      <c r="L54" s="14"/>
      <c r="M54" s="14"/>
      <c r="N54" s="14"/>
      <c r="O54" s="14"/>
      <c r="P54" s="14"/>
    </row>
    <row r="55" spans="1:8" ht="12.75">
      <c r="A55" s="16"/>
      <c r="C55" s="11"/>
      <c r="D55" s="11"/>
      <c r="E55" s="6"/>
      <c r="F55" s="6"/>
      <c r="G55" s="6"/>
      <c r="H55" s="14"/>
    </row>
    <row r="56" spans="1:16" ht="12.75">
      <c r="A56" s="16"/>
      <c r="C56" s="11"/>
      <c r="D56" s="11"/>
      <c r="E56" s="6"/>
      <c r="F56" s="6"/>
      <c r="G56" s="7"/>
      <c r="H56" s="14"/>
      <c r="I56" s="14"/>
      <c r="J56" s="14"/>
      <c r="K56" s="14"/>
      <c r="L56" s="14"/>
      <c r="M56" s="14"/>
      <c r="N56" s="14"/>
      <c r="O56" s="14"/>
      <c r="P56" s="14"/>
    </row>
    <row r="57" spans="1:8" ht="12.75">
      <c r="A57" s="16"/>
      <c r="C57" s="11"/>
      <c r="D57" s="11"/>
      <c r="E57" s="6"/>
      <c r="F57" s="6"/>
      <c r="G57" s="6"/>
      <c r="H57" s="14"/>
    </row>
    <row r="58" spans="1:8" ht="12.75">
      <c r="A58" s="16"/>
      <c r="C58" s="11"/>
      <c r="D58" s="11"/>
      <c r="E58" s="6"/>
      <c r="F58" s="6"/>
      <c r="G58" s="6"/>
      <c r="H58" s="14"/>
    </row>
    <row r="59" spans="1:8" ht="12.75">
      <c r="A59" s="16"/>
      <c r="C59" s="11"/>
      <c r="D59" s="11"/>
      <c r="E59" s="6"/>
      <c r="F59" s="6"/>
      <c r="G59" s="6"/>
      <c r="H59" s="14"/>
    </row>
    <row r="60" spans="1:9" ht="12.75">
      <c r="A60" s="16"/>
      <c r="C60" s="11"/>
      <c r="D60" s="11"/>
      <c r="E60" s="6"/>
      <c r="F60" s="6"/>
      <c r="G60" s="6"/>
      <c r="H60" s="14"/>
      <c r="I60" s="14"/>
    </row>
    <row r="61" spans="1:8" ht="12.75">
      <c r="A61" s="16"/>
      <c r="C61" s="11"/>
      <c r="D61" s="11"/>
      <c r="E61" s="6"/>
      <c r="F61" s="6"/>
      <c r="G61" s="7"/>
      <c r="H61" s="14"/>
    </row>
    <row r="62" spans="1:8" ht="12.75">
      <c r="A62" s="16"/>
      <c r="C62" s="11"/>
      <c r="D62" s="11"/>
      <c r="E62" s="6"/>
      <c r="F62" s="6"/>
      <c r="G62" s="6"/>
      <c r="H62" s="14"/>
    </row>
    <row r="63" spans="1:8" ht="12.75">
      <c r="A63" s="16"/>
      <c r="C63" s="11"/>
      <c r="D63" s="11"/>
      <c r="E63" s="6"/>
      <c r="F63" s="6"/>
      <c r="G63" s="6"/>
      <c r="H63" s="14"/>
    </row>
    <row r="64" spans="1:8" ht="12.75">
      <c r="A64" s="16"/>
      <c r="C64" s="11"/>
      <c r="D64" s="11"/>
      <c r="E64" s="6"/>
      <c r="F64" s="6"/>
      <c r="G64" s="6"/>
      <c r="H64" s="14"/>
    </row>
    <row r="65" spans="1:8" ht="12.75">
      <c r="A65" s="16"/>
      <c r="C65" s="11"/>
      <c r="D65" s="11"/>
      <c r="E65" s="6"/>
      <c r="F65" s="6"/>
      <c r="G65" s="6"/>
      <c r="H65" s="14"/>
    </row>
    <row r="66" spans="1:8" ht="12.75">
      <c r="A66" s="16"/>
      <c r="C66" s="11"/>
      <c r="D66" s="11"/>
      <c r="E66" s="6"/>
      <c r="F66" s="6"/>
      <c r="G66" s="6"/>
      <c r="H66" s="14"/>
    </row>
    <row r="67" spans="1:8" ht="12.75">
      <c r="A67" s="16"/>
      <c r="C67" s="11"/>
      <c r="D67" s="11"/>
      <c r="E67" s="6"/>
      <c r="F67" s="6"/>
      <c r="G67" s="7"/>
      <c r="H67" s="14"/>
    </row>
    <row r="68" spans="1:8" ht="12.75">
      <c r="A68" s="16"/>
      <c r="C68" s="11"/>
      <c r="D68" s="11"/>
      <c r="E68" s="6"/>
      <c r="F68" s="6"/>
      <c r="G68" s="6"/>
      <c r="H68" s="14"/>
    </row>
    <row r="69" spans="1:8" ht="12.75">
      <c r="A69" s="16"/>
      <c r="C69" s="11"/>
      <c r="D69" s="11"/>
      <c r="E69" s="6"/>
      <c r="F69" s="6"/>
      <c r="G69" s="6"/>
      <c r="H69" s="14"/>
    </row>
    <row r="70" spans="1:8" ht="12.75">
      <c r="A70" s="16"/>
      <c r="C70" s="11"/>
      <c r="D70" s="11"/>
      <c r="E70" s="6"/>
      <c r="F70" s="6"/>
      <c r="G70" s="7"/>
      <c r="H70" s="14"/>
    </row>
    <row r="71" spans="1:15" ht="12.75">
      <c r="A71" s="16"/>
      <c r="B71" s="5"/>
      <c r="C71" s="11"/>
      <c r="D71" s="11"/>
      <c r="E71" s="6"/>
      <c r="F71" s="6"/>
      <c r="G71" s="7"/>
      <c r="H71" s="14"/>
      <c r="I71" s="14"/>
      <c r="J71" s="14"/>
      <c r="K71" s="14"/>
      <c r="L71" s="14"/>
      <c r="M71" s="14"/>
      <c r="N71" s="14"/>
      <c r="O71" s="14"/>
    </row>
    <row r="72" spans="1:15" ht="12.75">
      <c r="A72" s="16"/>
      <c r="B72" s="5"/>
      <c r="C72" s="11"/>
      <c r="D72" s="11"/>
      <c r="E72" s="6"/>
      <c r="F72" s="6"/>
      <c r="G72" s="7"/>
      <c r="H72" s="14"/>
      <c r="I72" s="14"/>
      <c r="J72" s="14"/>
      <c r="K72" s="14"/>
      <c r="L72" s="14"/>
      <c r="M72" s="14"/>
      <c r="N72" s="14"/>
      <c r="O72" s="14"/>
    </row>
    <row r="73" spans="1:8" ht="12.75">
      <c r="A73" s="16"/>
      <c r="C73" s="11"/>
      <c r="D73" s="11"/>
      <c r="E73" s="6"/>
      <c r="F73" s="6"/>
      <c r="G73" s="6"/>
      <c r="H73" s="14"/>
    </row>
    <row r="74" spans="1:8" ht="12.75">
      <c r="A74" s="16"/>
      <c r="C74" s="11"/>
      <c r="D74" s="11"/>
      <c r="E74" s="6"/>
      <c r="F74" s="6"/>
      <c r="G74" s="7"/>
      <c r="H74" s="14"/>
    </row>
    <row r="75" spans="1:8" ht="12.75">
      <c r="A75" s="16"/>
      <c r="C75" s="11"/>
      <c r="D75" s="11"/>
      <c r="E75" s="6"/>
      <c r="F75" s="6"/>
      <c r="G75" s="6"/>
      <c r="H75" s="14"/>
    </row>
    <row r="76" spans="1:8" ht="12.75">
      <c r="A76" s="16"/>
      <c r="C76" s="11"/>
      <c r="D76" s="11"/>
      <c r="E76" s="6"/>
      <c r="F76" s="6"/>
      <c r="G76" s="6"/>
      <c r="H76" s="14"/>
    </row>
    <row r="77" spans="1:8" ht="12.75">
      <c r="A77" s="16"/>
      <c r="C77" s="11"/>
      <c r="D77" s="11"/>
      <c r="E77" s="6"/>
      <c r="F77" s="6"/>
      <c r="G77" s="6"/>
      <c r="H77" s="14"/>
    </row>
    <row r="78" spans="1:8" ht="12.75">
      <c r="A78" s="16"/>
      <c r="C78" s="11"/>
      <c r="D78" s="11"/>
      <c r="E78" s="6"/>
      <c r="F78" s="6"/>
      <c r="G78" s="6"/>
      <c r="H78" s="14"/>
    </row>
    <row r="79" spans="1:8" ht="12.75">
      <c r="A79" s="16"/>
      <c r="C79" s="11"/>
      <c r="D79" s="11"/>
      <c r="E79" s="6"/>
      <c r="F79" s="6"/>
      <c r="G79" s="6"/>
      <c r="H79" s="14"/>
    </row>
    <row r="80" spans="1:8" ht="12.75">
      <c r="A80" s="16"/>
      <c r="C80" s="11"/>
      <c r="D80" s="11"/>
      <c r="E80" s="6"/>
      <c r="F80" s="6"/>
      <c r="G80" s="6"/>
      <c r="H80" s="14"/>
    </row>
    <row r="81" spans="1:8" ht="12.75">
      <c r="A81" s="16"/>
      <c r="C81" s="11"/>
      <c r="D81" s="11"/>
      <c r="E81" s="6"/>
      <c r="F81" s="6"/>
      <c r="G81" s="6"/>
      <c r="H81" s="14"/>
    </row>
    <row r="82" spans="1:8" ht="12.75">
      <c r="A82" s="16"/>
      <c r="C82" s="11"/>
      <c r="D82" s="11"/>
      <c r="E82" s="6"/>
      <c r="F82" s="6"/>
      <c r="G82" s="6"/>
      <c r="H82" s="14"/>
    </row>
    <row r="83" spans="1:8" ht="12.75">
      <c r="A83" s="16"/>
      <c r="C83" s="11"/>
      <c r="D83" s="11"/>
      <c r="E83" s="6"/>
      <c r="F83" s="6"/>
      <c r="G83" s="6"/>
      <c r="H83" s="14"/>
    </row>
    <row r="84" spans="1:8" ht="12.75">
      <c r="A84" s="16"/>
      <c r="C84" s="11"/>
      <c r="D84" s="11"/>
      <c r="E84" s="6"/>
      <c r="F84" s="6"/>
      <c r="G84" s="6"/>
      <c r="H84" s="14"/>
    </row>
    <row r="85" spans="1:8" ht="12.75">
      <c r="A85" s="16"/>
      <c r="C85" s="11"/>
      <c r="D85" s="11"/>
      <c r="E85" s="6"/>
      <c r="F85" s="6"/>
      <c r="G85" s="6"/>
      <c r="H85" s="14"/>
    </row>
    <row r="86" spans="1:8" ht="12.75">
      <c r="A86" s="16"/>
      <c r="C86" s="11"/>
      <c r="D86" s="11"/>
      <c r="E86" s="6"/>
      <c r="F86" s="6"/>
      <c r="G86" s="6"/>
      <c r="H86" s="14"/>
    </row>
    <row r="87" spans="1:8" ht="12.75">
      <c r="A87" s="16"/>
      <c r="C87" s="11"/>
      <c r="D87" s="11"/>
      <c r="E87" s="6"/>
      <c r="F87" s="6"/>
      <c r="G87" s="6"/>
      <c r="H87" s="14"/>
    </row>
    <row r="88" spans="1:8" ht="12.75">
      <c r="A88" s="16"/>
      <c r="C88" s="11"/>
      <c r="D88" s="11"/>
      <c r="E88" s="6"/>
      <c r="F88" s="6"/>
      <c r="G88" s="6"/>
      <c r="H88" s="14"/>
    </row>
    <row r="89" spans="1:8" ht="12.75">
      <c r="A89" s="16"/>
      <c r="C89" s="11"/>
      <c r="D89" s="11"/>
      <c r="E89" s="6"/>
      <c r="F89" s="6"/>
      <c r="G89" s="6"/>
      <c r="H89" s="14"/>
    </row>
    <row r="90" spans="1:8" ht="12.75">
      <c r="A90" s="16"/>
      <c r="C90" s="11"/>
      <c r="D90" s="11"/>
      <c r="E90" s="6"/>
      <c r="F90" s="6"/>
      <c r="G90" s="6"/>
      <c r="H90" s="14"/>
    </row>
    <row r="91" spans="1:8" ht="12.75">
      <c r="A91" s="16"/>
      <c r="C91" s="11"/>
      <c r="D91" s="11"/>
      <c r="E91" s="6"/>
      <c r="F91" s="6"/>
      <c r="G91" s="6"/>
      <c r="H91" s="14"/>
    </row>
    <row r="92" spans="1:8" ht="12.75">
      <c r="A92" s="16"/>
      <c r="C92" s="11"/>
      <c r="D92" s="11"/>
      <c r="E92" s="6"/>
      <c r="F92" s="6"/>
      <c r="G92" s="6"/>
      <c r="H92" s="14"/>
    </row>
    <row r="93" spans="1:8" ht="12.75">
      <c r="A93" s="16"/>
      <c r="C93" s="11"/>
      <c r="D93" s="11"/>
      <c r="E93" s="6"/>
      <c r="F93" s="6"/>
      <c r="G93" s="6"/>
      <c r="H93" s="14"/>
    </row>
    <row r="94" spans="1:8" ht="12.75">
      <c r="A94" s="16"/>
      <c r="C94" s="11"/>
      <c r="D94" s="11"/>
      <c r="E94" s="6"/>
      <c r="F94" s="6"/>
      <c r="G94" s="6"/>
      <c r="H94" s="14"/>
    </row>
    <row r="95" spans="1:8" ht="12.75">
      <c r="A95" s="16"/>
      <c r="C95" s="11"/>
      <c r="D95" s="11"/>
      <c r="E95" s="6"/>
      <c r="F95" s="6"/>
      <c r="G95" s="6"/>
      <c r="H95" s="14"/>
    </row>
    <row r="96" spans="1:8" ht="12.75">
      <c r="A96" s="16"/>
      <c r="C96" s="11"/>
      <c r="D96" s="11"/>
      <c r="E96" s="6"/>
      <c r="F96" s="6"/>
      <c r="G96" s="6"/>
      <c r="H96" s="14"/>
    </row>
    <row r="97" spans="1:8" ht="12.75">
      <c r="A97" s="16"/>
      <c r="C97" s="11"/>
      <c r="D97" s="11"/>
      <c r="E97" s="6"/>
      <c r="F97" s="6"/>
      <c r="G97" s="6"/>
      <c r="H97" s="14"/>
    </row>
    <row r="98" spans="1:8" ht="12.75">
      <c r="A98" s="16"/>
      <c r="C98" s="11"/>
      <c r="D98" s="11"/>
      <c r="E98" s="6"/>
      <c r="F98" s="6"/>
      <c r="G98" s="6"/>
      <c r="H98" s="14"/>
    </row>
    <row r="99" spans="1:8" ht="12.75">
      <c r="A99" s="16"/>
      <c r="C99" s="11"/>
      <c r="D99" s="11"/>
      <c r="E99" s="6"/>
      <c r="F99" s="6"/>
      <c r="G99" s="6"/>
      <c r="H99" s="14"/>
    </row>
    <row r="100" spans="1:8" ht="12.75">
      <c r="A100" s="16"/>
      <c r="C100" s="11"/>
      <c r="D100" s="11"/>
      <c r="E100" s="6"/>
      <c r="F100" s="6"/>
      <c r="G100" s="6"/>
      <c r="H100" s="14"/>
    </row>
    <row r="101" spans="1:8" ht="12.75">
      <c r="A101" s="16"/>
      <c r="C101" s="11"/>
      <c r="D101" s="11"/>
      <c r="E101" s="6"/>
      <c r="F101" s="6"/>
      <c r="G101" s="6"/>
      <c r="H101" s="14"/>
    </row>
    <row r="102" spans="1:8" ht="12.75">
      <c r="A102" s="16"/>
      <c r="C102" s="11"/>
      <c r="D102" s="11"/>
      <c r="E102" s="6"/>
      <c r="F102" s="6"/>
      <c r="G102" s="6"/>
      <c r="H102" s="14"/>
    </row>
    <row r="103" spans="1:8" ht="12.75">
      <c r="A103" s="16"/>
      <c r="C103" s="11"/>
      <c r="D103" s="11"/>
      <c r="E103" s="6"/>
      <c r="F103" s="6"/>
      <c r="G103" s="6"/>
      <c r="H103" s="14"/>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dimension ref="A1:I50"/>
  <sheetViews>
    <sheetView zoomScalePageLayoutView="0" workbookViewId="0" topLeftCell="A1">
      <selection activeCell="A18" sqref="A2:I18"/>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7"/>
      <c r="B2" s="10"/>
      <c r="C2" s="9"/>
      <c r="D2" s="9"/>
      <c r="E2" s="10"/>
      <c r="F2" s="10"/>
      <c r="G2" s="10"/>
      <c r="H2" s="18"/>
    </row>
    <row r="3" spans="1:4" ht="12.75">
      <c r="A3" s="17"/>
      <c r="C3" s="11"/>
      <c r="D3" s="11"/>
    </row>
    <row r="4" spans="1:4" ht="12.75">
      <c r="A4" s="17"/>
      <c r="C4" s="11"/>
      <c r="D4" s="11"/>
    </row>
    <row r="5" spans="1:8" ht="12.75">
      <c r="A5" s="17"/>
      <c r="B5" s="10"/>
      <c r="C5" s="9"/>
      <c r="D5" s="9"/>
      <c r="E5" s="10"/>
      <c r="F5" s="10"/>
      <c r="G5" s="10"/>
      <c r="H5" s="18"/>
    </row>
    <row r="6" spans="1:4" ht="12.75">
      <c r="A6" s="17"/>
      <c r="C6" s="11"/>
      <c r="D6" s="11"/>
    </row>
    <row r="7" spans="1:4" ht="12.75">
      <c r="A7" s="17"/>
      <c r="C7" s="11"/>
      <c r="D7" s="11"/>
    </row>
    <row r="8" spans="1:4" ht="12.75">
      <c r="A8" s="17"/>
      <c r="C8" s="11"/>
      <c r="D8" s="11"/>
    </row>
    <row r="9" spans="1:4" ht="12.75">
      <c r="A9" s="17"/>
      <c r="C9" s="11"/>
      <c r="D9" s="11"/>
    </row>
    <row r="10" spans="1:4" ht="12.75">
      <c r="A10" s="17"/>
      <c r="C10" s="11"/>
      <c r="D10" s="11"/>
    </row>
    <row r="11" spans="1:4" ht="12.75">
      <c r="A11" s="17"/>
      <c r="C11" s="11"/>
      <c r="D11" s="11"/>
    </row>
    <row r="12" spans="1:4" ht="12.75">
      <c r="A12" s="17"/>
      <c r="C12" s="11"/>
      <c r="D12" s="11"/>
    </row>
    <row r="13" spans="1:8" ht="12.75">
      <c r="A13" s="13"/>
      <c r="B13" s="10"/>
      <c r="C13" s="9"/>
      <c r="D13" s="9"/>
      <c r="E13" s="10"/>
      <c r="F13" s="10"/>
      <c r="G13" s="10"/>
      <c r="H13" s="18"/>
    </row>
    <row r="14" spans="1:9" ht="12.75">
      <c r="A14" s="17"/>
      <c r="B14" s="10"/>
      <c r="C14" s="9"/>
      <c r="D14" s="9"/>
      <c r="E14" s="10"/>
      <c r="F14" s="10"/>
      <c r="G14" s="10"/>
      <c r="H14" s="18"/>
      <c r="I14" s="18"/>
    </row>
    <row r="15" spans="1:4" ht="12.75">
      <c r="A15" s="17"/>
      <c r="C15" s="11"/>
      <c r="D15" s="11"/>
    </row>
    <row r="16" spans="1:9" ht="12.75">
      <c r="A16" s="17"/>
      <c r="B16" s="10"/>
      <c r="C16" s="9"/>
      <c r="D16" s="9"/>
      <c r="E16" s="10"/>
      <c r="F16" s="10"/>
      <c r="G16" s="10"/>
      <c r="H16" s="18"/>
      <c r="I16" s="18"/>
    </row>
    <row r="17" spans="1:9" ht="12.75">
      <c r="A17" s="13"/>
      <c r="B17" s="10"/>
      <c r="C17" s="9"/>
      <c r="D17" s="9"/>
      <c r="E17" s="10"/>
      <c r="F17" s="10"/>
      <c r="G17" s="10"/>
      <c r="H17" s="18"/>
      <c r="I17" s="18"/>
    </row>
    <row r="18" spans="1:8" ht="12.75">
      <c r="A18" s="17"/>
      <c r="B18" s="10"/>
      <c r="C18" s="9"/>
      <c r="D18" s="9"/>
      <c r="E18" s="10"/>
      <c r="F18" s="10"/>
      <c r="G18" s="10"/>
      <c r="H18" s="18"/>
    </row>
    <row r="19" spans="2:7" ht="12.75">
      <c r="B19" s="5"/>
      <c r="C19" s="11"/>
      <c r="D19" s="11"/>
      <c r="G19" s="7"/>
    </row>
    <row r="20" spans="3:4" ht="12.75">
      <c r="C20" s="11"/>
      <c r="D20" s="11"/>
    </row>
    <row r="21" spans="3:7" ht="12.75">
      <c r="C21" s="11"/>
      <c r="D21" s="11"/>
      <c r="G21" s="7"/>
    </row>
    <row r="22" spans="3:4" ht="12.75">
      <c r="C22" s="11"/>
      <c r="D22" s="11"/>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4" ht="12.75">
      <c r="C30" s="11"/>
      <c r="D30" s="11"/>
    </row>
    <row r="31" spans="3:4" ht="12.75">
      <c r="C31" s="11"/>
      <c r="D31" s="11"/>
    </row>
    <row r="32" spans="3:4" ht="12.75">
      <c r="C32" s="11"/>
      <c r="D32" s="11"/>
    </row>
    <row r="33" spans="3:4" ht="12.75">
      <c r="C33" s="11"/>
      <c r="D33" s="11"/>
    </row>
    <row r="34" spans="3:4" ht="12.75">
      <c r="C34" s="11"/>
      <c r="D34" s="11"/>
    </row>
    <row r="35" spans="3:4" ht="12.75">
      <c r="C35" s="11"/>
      <c r="D35" s="11"/>
    </row>
    <row r="36" spans="3:4" ht="12.75">
      <c r="C36" s="11"/>
      <c r="D36" s="11"/>
    </row>
    <row r="37" spans="3:4" ht="12.75">
      <c r="C37" s="11"/>
      <c r="D37" s="11"/>
    </row>
    <row r="38" spans="3:4" ht="12.75">
      <c r="C38" s="11"/>
      <c r="D38" s="11"/>
    </row>
    <row r="39" spans="3:4" ht="12.75">
      <c r="C39" s="11"/>
      <c r="D39" s="11"/>
    </row>
    <row r="40" spans="3:4" ht="12.75">
      <c r="C40" s="11"/>
      <c r="D40" s="11"/>
    </row>
    <row r="41" spans="3:4" ht="12.75">
      <c r="C41" s="11"/>
      <c r="D41" s="11"/>
    </row>
    <row r="42" spans="3:4" ht="12.75">
      <c r="C42" s="11"/>
      <c r="D42" s="11"/>
    </row>
    <row r="43" spans="3:4" ht="12.75">
      <c r="C43" s="11"/>
      <c r="D43" s="11"/>
    </row>
    <row r="44" spans="3:4" ht="12.75">
      <c r="C44" s="11"/>
      <c r="D44" s="11"/>
    </row>
    <row r="45" spans="3:4" ht="12.75">
      <c r="C45" s="11"/>
      <c r="D45" s="11"/>
    </row>
    <row r="46" spans="3:4" ht="12.75">
      <c r="C46" s="11"/>
      <c r="D46" s="11"/>
    </row>
    <row r="47" spans="3:4" ht="12.75">
      <c r="C47" s="11"/>
      <c r="D47" s="11"/>
    </row>
    <row r="48" spans="3:4" ht="12.75">
      <c r="C48" s="11"/>
      <c r="D48" s="11"/>
    </row>
    <row r="49" spans="3:4" ht="12.75">
      <c r="C49" s="11"/>
      <c r="D49" s="11"/>
    </row>
    <row r="50" spans="3:4" ht="12.75">
      <c r="C50" s="11"/>
      <c r="D50"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dimension ref="A1:I76"/>
  <sheetViews>
    <sheetView zoomScalePageLayoutView="0" workbookViewId="0" topLeftCell="A1">
      <selection activeCell="A2" sqref="A2:I13"/>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8" ht="12.75">
      <c r="A2" s="17"/>
      <c r="B2" s="10"/>
      <c r="C2" s="9"/>
      <c r="D2" s="9"/>
      <c r="E2" s="10"/>
      <c r="F2" s="10"/>
      <c r="G2" s="10"/>
      <c r="H2" s="18"/>
    </row>
    <row r="3" spans="1:4" ht="12.75">
      <c r="A3" s="17"/>
      <c r="C3" s="11"/>
      <c r="D3" s="11"/>
    </row>
    <row r="4" spans="1:4" ht="12.75">
      <c r="A4" s="17"/>
      <c r="C4" s="11"/>
      <c r="D4" s="11"/>
    </row>
    <row r="5" spans="1:8" ht="12.75">
      <c r="A5" s="17"/>
      <c r="B5" s="10"/>
      <c r="C5" s="9"/>
      <c r="D5" s="9"/>
      <c r="E5" s="10"/>
      <c r="F5" s="10"/>
      <c r="G5" s="10"/>
      <c r="H5" s="18"/>
    </row>
    <row r="6" spans="1:4" ht="12.75">
      <c r="A6" s="17"/>
      <c r="C6" s="11"/>
      <c r="D6" s="11"/>
    </row>
    <row r="7" spans="1:8" ht="12.75">
      <c r="A7" s="13"/>
      <c r="B7" s="10"/>
      <c r="C7" s="9"/>
      <c r="D7" s="9"/>
      <c r="E7" s="10"/>
      <c r="F7" s="10"/>
      <c r="G7" s="10"/>
      <c r="H7" s="18"/>
    </row>
    <row r="8" spans="1:4" ht="12.75">
      <c r="A8" s="17"/>
      <c r="C8" s="11"/>
      <c r="D8" s="11"/>
    </row>
    <row r="9" spans="1:4" ht="12.75">
      <c r="A9" s="17"/>
      <c r="C9" s="11"/>
      <c r="D9" s="11"/>
    </row>
    <row r="10" spans="1:9" ht="12.75">
      <c r="A10" s="17"/>
      <c r="B10" s="10"/>
      <c r="C10" s="9"/>
      <c r="D10" s="9"/>
      <c r="E10" s="10"/>
      <c r="F10" s="10"/>
      <c r="G10" s="10"/>
      <c r="H10" s="18"/>
      <c r="I10" s="18"/>
    </row>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pans="3:4" ht="12.75">
      <c r="C20" s="11"/>
      <c r="D20" s="11"/>
    </row>
    <row r="21" spans="3:4" ht="12.75">
      <c r="C21" s="11"/>
      <c r="D21" s="11"/>
    </row>
    <row r="22" spans="3:4" ht="12.75">
      <c r="C22" s="11"/>
      <c r="D22" s="11"/>
    </row>
    <row r="23" spans="3:4" ht="12.75">
      <c r="C23" s="11"/>
      <c r="D23" s="11"/>
    </row>
    <row r="24" spans="3:4" ht="12.75">
      <c r="C24" s="11"/>
      <c r="D24" s="11"/>
    </row>
    <row r="25" spans="3:4" ht="12.75">
      <c r="C25" s="11"/>
      <c r="D25" s="11"/>
    </row>
    <row r="26" spans="3:4" ht="12.75">
      <c r="C26" s="11"/>
      <c r="D26" s="11"/>
    </row>
    <row r="27" spans="3:7" ht="12.75">
      <c r="C27" s="11"/>
      <c r="D27" s="11"/>
      <c r="G27" s="7"/>
    </row>
    <row r="28" spans="3:4" ht="12.75">
      <c r="C28" s="11"/>
      <c r="D28" s="11"/>
    </row>
    <row r="29" spans="3:7" ht="12.75">
      <c r="C29" s="11"/>
      <c r="D29" s="11"/>
      <c r="G29" s="7"/>
    </row>
    <row r="30" spans="3:4" ht="12.75">
      <c r="C30" s="11"/>
      <c r="D30" s="11"/>
    </row>
    <row r="31" spans="3:4" ht="12.75">
      <c r="C31" s="11"/>
      <c r="D31" s="11"/>
    </row>
    <row r="32" spans="3:4" ht="12.75">
      <c r="C32" s="11"/>
      <c r="D32" s="11"/>
    </row>
    <row r="33" spans="3:4" ht="12.75">
      <c r="C33" s="11"/>
      <c r="D33" s="11"/>
    </row>
    <row r="34" spans="3:7" ht="12.75">
      <c r="C34" s="11"/>
      <c r="D34" s="11"/>
      <c r="G34" s="7"/>
    </row>
    <row r="35" spans="3:4" ht="12.75">
      <c r="C35" s="11"/>
      <c r="D35" s="11"/>
    </row>
    <row r="36" spans="3:4" ht="12.75">
      <c r="C36" s="11"/>
      <c r="D36" s="11"/>
    </row>
    <row r="37" spans="3:4" ht="12.75">
      <c r="C37" s="11"/>
      <c r="D37" s="11"/>
    </row>
    <row r="38" spans="3:4" ht="12.75">
      <c r="C38" s="11"/>
      <c r="D38" s="11"/>
    </row>
    <row r="39" spans="3:4" ht="12.75">
      <c r="C39" s="11"/>
      <c r="D39" s="11"/>
    </row>
    <row r="40" spans="3:7" ht="12.75">
      <c r="C40" s="11"/>
      <c r="D40" s="11"/>
      <c r="G40" s="7"/>
    </row>
    <row r="41" spans="3:4" ht="12.75">
      <c r="C41" s="11"/>
      <c r="D41" s="11"/>
    </row>
    <row r="42" spans="3:4" ht="12.75">
      <c r="C42" s="11"/>
      <c r="D42" s="11"/>
    </row>
    <row r="43" spans="3:7" ht="12.75">
      <c r="C43" s="11"/>
      <c r="D43" s="11"/>
      <c r="G43" s="7"/>
    </row>
    <row r="44" spans="2:7" ht="12.75">
      <c r="B44" s="5"/>
      <c r="C44" s="11"/>
      <c r="D44" s="11"/>
      <c r="G44" s="7"/>
    </row>
    <row r="45" spans="2:7" ht="12.75">
      <c r="B45" s="5"/>
      <c r="C45" s="11"/>
      <c r="D45" s="11"/>
      <c r="G45" s="7"/>
    </row>
    <row r="46" spans="3:4" ht="12.75">
      <c r="C46" s="11"/>
      <c r="D46" s="11"/>
    </row>
    <row r="47" spans="3:7" ht="12.75">
      <c r="C47" s="11"/>
      <c r="D47" s="11"/>
      <c r="G47" s="7"/>
    </row>
    <row r="48" spans="3:4" ht="12.75">
      <c r="C48" s="11"/>
      <c r="D48" s="11"/>
    </row>
    <row r="49" spans="3:4" ht="12.75">
      <c r="C49" s="11"/>
      <c r="D49" s="11"/>
    </row>
    <row r="50" spans="3:4" ht="12.75">
      <c r="C50" s="11"/>
      <c r="D50" s="11"/>
    </row>
    <row r="51" spans="3:4" ht="12.75">
      <c r="C51" s="11"/>
      <c r="D51" s="11"/>
    </row>
    <row r="52" spans="3:4" ht="12.75">
      <c r="C52" s="11"/>
      <c r="D52" s="11"/>
    </row>
    <row r="53" spans="3:4" ht="12.75">
      <c r="C53" s="11"/>
      <c r="D53" s="11"/>
    </row>
    <row r="54" spans="3:4" ht="12.75">
      <c r="C54" s="11"/>
      <c r="D54" s="11"/>
    </row>
    <row r="55" spans="3:4" ht="12.75">
      <c r="C55" s="11"/>
      <c r="D55" s="11"/>
    </row>
    <row r="56" spans="3:4" ht="12.75">
      <c r="C56" s="11"/>
      <c r="D56" s="11"/>
    </row>
    <row r="57" spans="3:4" ht="12.75">
      <c r="C57" s="11"/>
      <c r="D57" s="11"/>
    </row>
    <row r="58" spans="3:4" ht="12.75">
      <c r="C58" s="11"/>
      <c r="D58" s="11"/>
    </row>
    <row r="59" spans="3:4" ht="12.75">
      <c r="C59" s="11"/>
      <c r="D59" s="11"/>
    </row>
    <row r="60" spans="3:4" ht="12.75">
      <c r="C60" s="11"/>
      <c r="D60" s="11"/>
    </row>
    <row r="61" spans="3:4" ht="12.75">
      <c r="C61" s="11"/>
      <c r="D61" s="11"/>
    </row>
    <row r="62" spans="3:4" ht="12.75">
      <c r="C62" s="11"/>
      <c r="D62" s="11"/>
    </row>
    <row r="63" spans="3:4" ht="12.75">
      <c r="C63" s="11"/>
      <c r="D63" s="11"/>
    </row>
    <row r="64" spans="3:4" ht="12.75">
      <c r="C64" s="11"/>
      <c r="D64" s="11"/>
    </row>
    <row r="65" spans="3:4" ht="12.75">
      <c r="C65" s="11"/>
      <c r="D65" s="11"/>
    </row>
    <row r="66" spans="3:4" ht="12.75">
      <c r="C66" s="11"/>
      <c r="D66" s="11"/>
    </row>
    <row r="67" spans="3:4" ht="12.75">
      <c r="C67" s="11"/>
      <c r="D67" s="11"/>
    </row>
    <row r="68" spans="3:4" ht="12.75">
      <c r="C68" s="11"/>
      <c r="D68" s="11"/>
    </row>
    <row r="69" spans="3:4" ht="12.75">
      <c r="C69" s="11"/>
      <c r="D69" s="11"/>
    </row>
    <row r="70" spans="3:4" ht="12.75">
      <c r="C70" s="11"/>
      <c r="D70" s="11"/>
    </row>
    <row r="71" spans="3:4" ht="12.75">
      <c r="C71" s="11"/>
      <c r="D71" s="11"/>
    </row>
    <row r="72" spans="3:4" ht="12.75">
      <c r="C72" s="11"/>
      <c r="D72" s="11"/>
    </row>
    <row r="73" spans="3:4" ht="12.75">
      <c r="C73" s="11"/>
      <c r="D73" s="11"/>
    </row>
    <row r="74" spans="3:4" ht="12.75">
      <c r="C74" s="11"/>
      <c r="D74" s="11"/>
    </row>
    <row r="75" spans="3:4" ht="12.75">
      <c r="C75" s="11"/>
      <c r="D75" s="11"/>
    </row>
    <row r="76" spans="3:4" ht="12.75">
      <c r="C76" s="11"/>
      <c r="D76"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dimension ref="A1:H103"/>
  <sheetViews>
    <sheetView zoomScalePageLayoutView="0" workbookViewId="0" topLeftCell="A1">
      <selection activeCell="G2" sqref="A2:G2"/>
    </sheetView>
  </sheetViews>
  <sheetFormatPr defaultColWidth="14.421875" defaultRowHeight="12.75"/>
  <cols>
    <col min="1" max="1" width="15.8515625" style="16" customWidth="1"/>
    <col min="2" max="3" width="10.421875" style="6" customWidth="1"/>
    <col min="4" max="4" width="13.140625" style="6" customWidth="1"/>
    <col min="5"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7" ht="12.75">
      <c r="A2" s="17"/>
      <c r="B2" s="15"/>
      <c r="C2" s="9"/>
      <c r="D2" s="9"/>
      <c r="E2" s="10"/>
      <c r="F2" s="10"/>
      <c r="G2" s="10"/>
    </row>
    <row r="3" spans="3:4" ht="12.75">
      <c r="C3" s="11"/>
      <c r="D3" s="11"/>
    </row>
    <row r="4" spans="3:4" ht="12.75">
      <c r="C4" s="11"/>
      <c r="D4" s="11"/>
    </row>
    <row r="5" spans="3:4" ht="12.75">
      <c r="C5" s="11"/>
      <c r="D5" s="11"/>
    </row>
    <row r="6" spans="3:4" ht="12.75">
      <c r="C6" s="11"/>
      <c r="D6" s="11"/>
    </row>
    <row r="7" spans="3:4" ht="12.75">
      <c r="C7" s="11"/>
      <c r="D7" s="11"/>
    </row>
    <row r="8" spans="2:7" ht="12.75">
      <c r="B8" s="5"/>
      <c r="C8" s="11"/>
      <c r="D8" s="11"/>
      <c r="G8" s="7"/>
    </row>
    <row r="9" spans="3:7" ht="12.75">
      <c r="C9" s="11"/>
      <c r="D9" s="11"/>
      <c r="G9" s="7"/>
    </row>
    <row r="10" spans="3:7" ht="12.75">
      <c r="C10" s="11"/>
      <c r="D10" s="11"/>
      <c r="G10" s="7"/>
    </row>
    <row r="11" spans="3:7" ht="12.75">
      <c r="C11" s="11"/>
      <c r="D11" s="11"/>
      <c r="G11" s="7"/>
    </row>
    <row r="12" spans="3:4" ht="12.75">
      <c r="C12" s="11"/>
      <c r="D12" s="11"/>
    </row>
    <row r="13" spans="3:7" ht="12.75">
      <c r="C13" s="11"/>
      <c r="D13" s="11"/>
      <c r="G13" s="7"/>
    </row>
    <row r="14" spans="3:4" ht="12.75">
      <c r="C14" s="11"/>
      <c r="D14" s="11"/>
    </row>
    <row r="15" spans="3:7" ht="12.75">
      <c r="C15" s="11"/>
      <c r="D15" s="11"/>
      <c r="G15" s="7"/>
    </row>
    <row r="16" spans="3:4" ht="12.75">
      <c r="C16" s="11"/>
      <c r="D16" s="11"/>
    </row>
    <row r="17" spans="3:7" ht="12.75">
      <c r="C17" s="11"/>
      <c r="D17" s="11"/>
      <c r="G17" s="7"/>
    </row>
    <row r="18" spans="3:4" ht="12.75">
      <c r="C18" s="11"/>
      <c r="D18" s="11"/>
    </row>
    <row r="19" spans="3:4" ht="12.75">
      <c r="C19" s="11"/>
      <c r="D19" s="11"/>
    </row>
    <row r="20" spans="3:4" ht="12.75">
      <c r="C20" s="11"/>
      <c r="D20" s="11"/>
    </row>
    <row r="21" spans="3:7" ht="12.75">
      <c r="C21" s="11"/>
      <c r="D21" s="11"/>
      <c r="G21" s="7"/>
    </row>
    <row r="22" spans="3:7" ht="12.75">
      <c r="C22" s="11"/>
      <c r="D22" s="11"/>
      <c r="G22" s="7"/>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4" ht="12.75">
      <c r="C30" s="11"/>
      <c r="D30" s="11"/>
    </row>
    <row r="31" spans="3:7" ht="12.75">
      <c r="C31" s="11"/>
      <c r="D31" s="11"/>
      <c r="G31" s="7"/>
    </row>
    <row r="32" spans="3:7" ht="12.75">
      <c r="C32" s="11"/>
      <c r="D32" s="11"/>
      <c r="G32" s="7"/>
    </row>
    <row r="33" spans="3:7" ht="12.75">
      <c r="C33" s="11"/>
      <c r="D33" s="11"/>
      <c r="G33" s="7"/>
    </row>
    <row r="34" spans="3:4" ht="12.75">
      <c r="C34" s="11"/>
      <c r="D34" s="11"/>
    </row>
    <row r="35" spans="3:4" ht="12.75">
      <c r="C35" s="11"/>
      <c r="D35" s="11"/>
    </row>
    <row r="36" spans="3:7" ht="12.75">
      <c r="C36" s="11"/>
      <c r="D36" s="11"/>
      <c r="G36" s="7"/>
    </row>
    <row r="37" spans="3:7" ht="12.75">
      <c r="C37" s="11"/>
      <c r="D37" s="11"/>
      <c r="G37" s="7"/>
    </row>
    <row r="38" spans="3:7" ht="12.75">
      <c r="C38" s="11"/>
      <c r="D38" s="11"/>
      <c r="G38" s="7"/>
    </row>
    <row r="39" spans="3:4" ht="12.75">
      <c r="C39" s="11"/>
      <c r="D39" s="11"/>
    </row>
    <row r="40" spans="3:4" ht="12.75">
      <c r="C40" s="11"/>
      <c r="D40" s="11"/>
    </row>
    <row r="41" spans="3:4" ht="12.75">
      <c r="C41" s="11"/>
      <c r="D41" s="11"/>
    </row>
    <row r="42" spans="3:4" ht="12.75">
      <c r="C42" s="11"/>
      <c r="D42" s="11"/>
    </row>
    <row r="43" spans="3:4" ht="12.75">
      <c r="C43" s="11"/>
      <c r="D43" s="11"/>
    </row>
    <row r="44" spans="2:7" ht="12.75">
      <c r="B44" s="5"/>
      <c r="C44" s="11"/>
      <c r="D44" s="11"/>
      <c r="G44" s="7"/>
    </row>
    <row r="45" spans="3:4" ht="12.75">
      <c r="C45" s="11"/>
      <c r="D45" s="11"/>
    </row>
    <row r="46" spans="3:4" ht="12.75">
      <c r="C46" s="11"/>
      <c r="D46" s="11"/>
    </row>
    <row r="47" spans="3:4" ht="12.75">
      <c r="C47" s="11"/>
      <c r="D47" s="11"/>
    </row>
    <row r="48" spans="3:4" ht="12.75">
      <c r="C48" s="11"/>
      <c r="D48" s="11"/>
    </row>
    <row r="49" spans="3:4" ht="12.75">
      <c r="C49" s="11"/>
      <c r="D49" s="11"/>
    </row>
    <row r="50" spans="3:4" ht="12.75">
      <c r="C50" s="11"/>
      <c r="D50" s="11"/>
    </row>
    <row r="51" spans="3:4" ht="12.75">
      <c r="C51" s="11"/>
      <c r="D51" s="11"/>
    </row>
    <row r="52" spans="3:4" ht="12.75">
      <c r="C52" s="11"/>
      <c r="D52" s="11"/>
    </row>
    <row r="53" spans="3:4" ht="12.75">
      <c r="C53" s="11"/>
      <c r="D53" s="11"/>
    </row>
    <row r="54" spans="3:7" ht="12.75">
      <c r="C54" s="11"/>
      <c r="D54" s="11"/>
      <c r="G54" s="7"/>
    </row>
    <row r="55" spans="3:4" ht="12.75">
      <c r="C55" s="11"/>
      <c r="D55" s="11"/>
    </row>
    <row r="56" spans="3:7" ht="12.75">
      <c r="C56" s="11"/>
      <c r="D56" s="11"/>
      <c r="G56" s="7"/>
    </row>
    <row r="57" spans="3:4" ht="12.75">
      <c r="C57" s="11"/>
      <c r="D57" s="11"/>
    </row>
    <row r="58" spans="3:4" ht="12.75">
      <c r="C58" s="11"/>
      <c r="D58" s="11"/>
    </row>
    <row r="59" spans="3:4" ht="12.75">
      <c r="C59" s="11"/>
      <c r="D59" s="11"/>
    </row>
    <row r="60" spans="3:4" ht="12.75">
      <c r="C60" s="11"/>
      <c r="D60" s="11"/>
    </row>
    <row r="61" spans="3:7" ht="12.75">
      <c r="C61" s="11"/>
      <c r="D61" s="11"/>
      <c r="G61" s="7"/>
    </row>
    <row r="62" spans="3:4" ht="12.75">
      <c r="C62" s="11"/>
      <c r="D62" s="11"/>
    </row>
    <row r="63" spans="3:4" ht="12.75">
      <c r="C63" s="11"/>
      <c r="D63" s="11"/>
    </row>
    <row r="64" spans="3:4" ht="12.75">
      <c r="C64" s="11"/>
      <c r="D64" s="11"/>
    </row>
    <row r="65" spans="3:4" ht="12.75">
      <c r="C65" s="11"/>
      <c r="D65" s="11"/>
    </row>
    <row r="66" spans="3:4" ht="12.75">
      <c r="C66" s="11"/>
      <c r="D66" s="11"/>
    </row>
    <row r="67" spans="3:7" ht="12.75">
      <c r="C67" s="11"/>
      <c r="D67" s="11"/>
      <c r="G67" s="7"/>
    </row>
    <row r="68" spans="3:4" ht="12.75">
      <c r="C68" s="11"/>
      <c r="D68" s="11"/>
    </row>
    <row r="69" spans="3:4" ht="12.75">
      <c r="C69" s="11"/>
      <c r="D69" s="11"/>
    </row>
    <row r="70" spans="3:7" ht="12.75">
      <c r="C70" s="11"/>
      <c r="D70" s="11"/>
      <c r="G70" s="7"/>
    </row>
    <row r="71" spans="2:7" ht="12.75">
      <c r="B71" s="5"/>
      <c r="C71" s="11"/>
      <c r="D71" s="11"/>
      <c r="G71" s="7"/>
    </row>
    <row r="72" spans="2:7" ht="12.75">
      <c r="B72" s="5"/>
      <c r="C72" s="11"/>
      <c r="D72" s="11"/>
      <c r="G72" s="7"/>
    </row>
    <row r="73" spans="3:4" ht="12.75">
      <c r="C73" s="11"/>
      <c r="D73" s="11"/>
    </row>
    <row r="74" spans="3:7" ht="12.75">
      <c r="C74" s="11"/>
      <c r="D74" s="11"/>
      <c r="G74" s="7"/>
    </row>
    <row r="75" spans="3:4" ht="12.75">
      <c r="C75" s="11"/>
      <c r="D75" s="11"/>
    </row>
    <row r="76" spans="3:4" ht="12.75">
      <c r="C76" s="11"/>
      <c r="D76" s="11"/>
    </row>
    <row r="77" spans="3:4" ht="12.75">
      <c r="C77" s="11"/>
      <c r="D77" s="11"/>
    </row>
    <row r="78" spans="3:4" ht="12.75">
      <c r="C78" s="11"/>
      <c r="D78" s="11"/>
    </row>
    <row r="79" spans="3:4" ht="12.75">
      <c r="C79" s="11"/>
      <c r="D79" s="11"/>
    </row>
    <row r="80" spans="3:4" ht="12.75">
      <c r="C80" s="11"/>
      <c r="D80" s="11"/>
    </row>
    <row r="81" spans="3:4" ht="12.75">
      <c r="C81" s="11"/>
      <c r="D81" s="11"/>
    </row>
    <row r="82" spans="3:4" ht="12.75">
      <c r="C82" s="11"/>
      <c r="D82" s="11"/>
    </row>
    <row r="83" spans="3:4" ht="12.75">
      <c r="C83" s="11"/>
      <c r="D83" s="11"/>
    </row>
    <row r="84" spans="3:4" ht="12.75">
      <c r="C84" s="11"/>
      <c r="D84" s="11"/>
    </row>
    <row r="85" spans="3:4" ht="12.75">
      <c r="C85" s="11"/>
      <c r="D85" s="11"/>
    </row>
    <row r="86" spans="3:4" ht="12.75">
      <c r="C86" s="11"/>
      <c r="D86" s="11"/>
    </row>
    <row r="87" spans="3:4" ht="12.75">
      <c r="C87" s="11"/>
      <c r="D87" s="11"/>
    </row>
    <row r="88" spans="3:4" ht="12.75">
      <c r="C88" s="11"/>
      <c r="D88" s="11"/>
    </row>
    <row r="89" spans="3:4" ht="12.75">
      <c r="C89" s="11"/>
      <c r="D89" s="11"/>
    </row>
    <row r="90" spans="3:4" ht="12.75">
      <c r="C90" s="11"/>
      <c r="D90" s="11"/>
    </row>
    <row r="91" spans="3:4" ht="12.75">
      <c r="C91" s="11"/>
      <c r="D91" s="11"/>
    </row>
    <row r="92" spans="3:4" ht="12.75">
      <c r="C92" s="11"/>
      <c r="D92" s="11"/>
    </row>
    <row r="93" spans="3:4" ht="12.75">
      <c r="C93" s="11"/>
      <c r="D93" s="11"/>
    </row>
    <row r="94" spans="3:4" ht="12.75">
      <c r="C94" s="11"/>
      <c r="D94" s="11"/>
    </row>
    <row r="95" spans="3:4" ht="12.75">
      <c r="C95" s="11"/>
      <c r="D95" s="11"/>
    </row>
    <row r="96" spans="3:4" ht="12.75">
      <c r="C96" s="11"/>
      <c r="D96" s="11"/>
    </row>
    <row r="97" spans="3:4" ht="12.75">
      <c r="C97" s="11"/>
      <c r="D97" s="11"/>
    </row>
    <row r="98" spans="3:4" ht="12.75">
      <c r="C98" s="11"/>
      <c r="D98" s="11"/>
    </row>
    <row r="99" spans="3:4" ht="12.75">
      <c r="C99" s="11"/>
      <c r="D99" s="11"/>
    </row>
    <row r="100" spans="3:4" ht="12.75">
      <c r="C100" s="11"/>
      <c r="D100" s="11"/>
    </row>
    <row r="101" spans="3:4" ht="12.75">
      <c r="C101" s="11"/>
      <c r="D101" s="11"/>
    </row>
    <row r="102" spans="3:4" ht="12.75">
      <c r="C102" s="11"/>
      <c r="D102" s="11"/>
    </row>
    <row r="103" spans="3:4" ht="12.75">
      <c r="C103" s="11"/>
      <c r="D103"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FF48"/>
  <sheetViews>
    <sheetView tabSelected="1" zoomScalePageLayoutView="0" workbookViewId="0" topLeftCell="CM13">
      <selection activeCell="CX8" sqref="CX8"/>
    </sheetView>
  </sheetViews>
  <sheetFormatPr defaultColWidth="11.8515625" defaultRowHeight="12.75"/>
  <cols>
    <col min="1" max="1" width="13.7109375" style="1" customWidth="1"/>
    <col min="2" max="2" width="10.421875" style="2" customWidth="1"/>
    <col min="3" max="3" width="8.00390625" style="2" customWidth="1"/>
    <col min="4" max="4" width="4.140625" style="3" customWidth="1"/>
    <col min="5" max="5" width="3.8515625" style="3" customWidth="1"/>
    <col min="6" max="6" width="4.140625" style="3" customWidth="1"/>
    <col min="7" max="7" width="4.00390625" style="3" customWidth="1"/>
    <col min="8" max="8" width="5.8515625" style="2" customWidth="1"/>
    <col min="9" max="9" width="11.7109375" style="2" customWidth="1"/>
    <col min="10" max="10" width="4.140625" style="3" customWidth="1"/>
    <col min="11" max="11" width="5.00390625" style="3" customWidth="1"/>
    <col min="12" max="12" width="4.140625" style="3" customWidth="1"/>
    <col min="13" max="13" width="4.421875" style="3" customWidth="1"/>
    <col min="14" max="14" width="5.8515625" style="2" customWidth="1"/>
    <col min="15" max="15" width="12.00390625" style="3" customWidth="1"/>
    <col min="16" max="16" width="4.140625" style="3" customWidth="1"/>
    <col min="17" max="17" width="5.00390625" style="3" customWidth="1"/>
    <col min="18" max="18" width="4.140625" style="3" customWidth="1"/>
    <col min="19" max="19" width="5.421875" style="3" customWidth="1"/>
    <col min="20" max="20" width="6.28125" style="2" customWidth="1"/>
    <col min="21" max="21" width="12.140625" style="2" customWidth="1"/>
    <col min="22" max="22" width="8.7109375" style="2" customWidth="1"/>
    <col min="23" max="23" width="4.140625" style="3" customWidth="1"/>
    <col min="24" max="24" width="4.7109375" style="3" customWidth="1"/>
    <col min="25" max="25" width="4.140625" style="3" customWidth="1"/>
    <col min="26" max="26" width="3.57421875" style="3" customWidth="1"/>
    <col min="27" max="27" width="5.8515625" style="2" customWidth="1"/>
    <col min="28" max="28" width="8.00390625" style="2" customWidth="1"/>
    <col min="29" max="29" width="4.140625" style="3" customWidth="1"/>
    <col min="30" max="30" width="5.28125" style="3" customWidth="1"/>
    <col min="31" max="31" width="4.140625" style="3" customWidth="1"/>
    <col min="32" max="32" width="5.00390625" style="3" customWidth="1"/>
    <col min="33" max="33" width="5.8515625" style="2" customWidth="1"/>
    <col min="34" max="34" width="8.57421875" style="2" customWidth="1"/>
    <col min="35" max="35" width="3.00390625" style="3" customWidth="1"/>
    <col min="36" max="36" width="4.8515625" style="3" customWidth="1"/>
    <col min="37" max="37" width="4.140625" style="3" customWidth="1"/>
    <col min="38" max="38" width="6.28125" style="3" customWidth="1"/>
    <col min="39" max="39" width="5.8515625" style="2" customWidth="1"/>
    <col min="40" max="40" width="11.7109375" style="2" customWidth="1"/>
    <col min="41" max="41" width="4.140625" style="3" customWidth="1"/>
    <col min="42" max="42" width="4.7109375" style="3" customWidth="1"/>
    <col min="43" max="43" width="4.140625" style="3" customWidth="1"/>
    <col min="44" max="44" width="3.57421875" style="3" customWidth="1"/>
    <col min="45" max="45" width="5.8515625" style="2" customWidth="1"/>
    <col min="46" max="46" width="12.140625" style="2" customWidth="1"/>
    <col min="47" max="47" width="7.00390625" style="2" customWidth="1"/>
    <col min="48" max="48" width="4.140625" style="3" customWidth="1"/>
    <col min="49" max="49" width="4.7109375" style="3" customWidth="1"/>
    <col min="50" max="50" width="4.140625" style="3" customWidth="1"/>
    <col min="51" max="51" width="5.7109375" style="3" customWidth="1"/>
    <col min="52" max="52" width="5.8515625" style="2" customWidth="1"/>
    <col min="53" max="53" width="11.00390625" style="2" customWidth="1"/>
    <col min="54" max="54" width="4.140625" style="3" customWidth="1"/>
    <col min="55" max="55" width="4.00390625" style="3" customWidth="1"/>
    <col min="56" max="56" width="4.140625" style="3" customWidth="1"/>
    <col min="57" max="57" width="5.7109375" style="3" customWidth="1"/>
    <col min="58" max="58" width="5.8515625" style="2" customWidth="1"/>
    <col min="59" max="59" width="9.57421875" style="2" customWidth="1"/>
    <col min="60" max="60" width="4.140625" style="3" customWidth="1"/>
    <col min="61" max="61" width="5.7109375" style="3" customWidth="1"/>
    <col min="62" max="62" width="4.140625" style="3" customWidth="1"/>
    <col min="63" max="63" width="5.140625" style="3" customWidth="1"/>
    <col min="64" max="64" width="5.8515625" style="2" customWidth="1"/>
    <col min="65" max="65" width="5.7109375" style="3" customWidth="1"/>
    <col min="66" max="66" width="4.140625" style="3" customWidth="1"/>
    <col min="67" max="67" width="5.7109375" style="3" customWidth="1"/>
    <col min="68" max="68" width="4.140625" style="3" customWidth="1"/>
    <col min="69" max="70" width="5.8515625" style="3" customWidth="1"/>
    <col min="71" max="71" width="12.140625" style="3" customWidth="1"/>
    <col min="72" max="72" width="8.8515625" style="2" customWidth="1"/>
    <col min="73" max="73" width="4.140625" style="3" customWidth="1"/>
    <col min="74" max="74" width="5.28125" style="3" customWidth="1"/>
    <col min="75" max="75" width="4.140625" style="3" customWidth="1"/>
    <col min="76" max="76" width="5.7109375" style="3" customWidth="1"/>
    <col min="77" max="77" width="5.8515625" style="2" customWidth="1"/>
    <col min="78" max="78" width="5.00390625" style="2" customWidth="1"/>
    <col min="79" max="79" width="4.28125" style="3" customWidth="1"/>
    <col min="80" max="80" width="5.421875" style="3" customWidth="1"/>
    <col min="81" max="81" width="4.140625" style="3" customWidth="1"/>
    <col min="82" max="82" width="3.57421875" style="3" customWidth="1"/>
    <col min="83" max="83" width="5.8515625" style="2" customWidth="1"/>
    <col min="84" max="84" width="10.00390625" style="2" customWidth="1"/>
    <col min="85" max="86" width="2.8515625" style="3" customWidth="1"/>
    <col min="87" max="87" width="5.8515625" style="2" customWidth="1"/>
    <col min="88" max="88" width="9.421875" style="2" customWidth="1"/>
    <col min="89" max="90" width="2.8515625" style="3" customWidth="1"/>
    <col min="91" max="91" width="5.8515625" style="2" customWidth="1"/>
    <col min="92" max="92" width="12.140625" style="2" customWidth="1"/>
    <col min="93" max="93" width="9.7109375" style="2" customWidth="1"/>
    <col min="94" max="95" width="2.8515625" style="3" customWidth="1"/>
    <col min="96" max="97" width="5.8515625" style="2" customWidth="1"/>
    <col min="98" max="99" width="2.8515625" style="3" customWidth="1"/>
    <col min="100" max="100" width="5.8515625" style="2" customWidth="1"/>
    <col min="101" max="101" width="13.8515625" style="2" customWidth="1"/>
    <col min="102" max="110" width="2.8515625" style="3" customWidth="1"/>
    <col min="111" max="113" width="3.8515625" style="3" customWidth="1"/>
    <col min="114" max="114" width="5.8515625" style="2" customWidth="1"/>
    <col min="115" max="115" width="12.28125" style="2" customWidth="1"/>
    <col min="116" max="116" width="11.8515625" style="3" customWidth="1"/>
    <col min="117" max="117" width="5.8515625" style="2" customWidth="1"/>
    <col min="118" max="118" width="12.140625" style="2" customWidth="1"/>
    <col min="119" max="119" width="16.140625" style="2" customWidth="1"/>
    <col min="120" max="120" width="5.140625" style="3" customWidth="1"/>
    <col min="121" max="121" width="5.7109375" style="3" customWidth="1"/>
    <col min="122" max="122" width="11.00390625" style="3" customWidth="1"/>
    <col min="123" max="123" width="13.57421875" style="3" customWidth="1"/>
    <col min="124" max="124" width="14.57421875" style="3" customWidth="1"/>
    <col min="125" max="125" width="14.7109375" style="3" customWidth="1"/>
    <col min="126" max="126" width="9.7109375" style="3" customWidth="1"/>
    <col min="127" max="127" width="10.140625" style="3" customWidth="1"/>
    <col min="128" max="128" width="9.7109375" style="3" customWidth="1"/>
    <col min="129" max="129" width="13.00390625" style="3" customWidth="1"/>
    <col min="130" max="130" width="8.421875" style="3" customWidth="1"/>
    <col min="131" max="131" width="6.8515625" style="3" customWidth="1"/>
    <col min="132" max="132" width="14.421875" style="3" customWidth="1"/>
    <col min="133" max="133" width="8.421875" style="3" customWidth="1"/>
    <col min="134" max="134" width="14.28125" style="3" customWidth="1"/>
    <col min="135" max="135" width="7.7109375" style="3" customWidth="1"/>
    <col min="136" max="136" width="5.8515625" style="2" customWidth="1"/>
    <col min="137" max="137" width="15.28125" style="2" customWidth="1"/>
    <col min="138" max="138" width="5.140625" style="2" customWidth="1"/>
    <col min="139" max="139" width="5.7109375" style="2" customWidth="1"/>
    <col min="140" max="140" width="11.00390625" style="2" customWidth="1"/>
    <col min="141" max="141" width="13.57421875" style="2" customWidth="1"/>
    <col min="142" max="142" width="14.57421875" style="2" customWidth="1"/>
    <col min="143" max="143" width="14.7109375" style="3" customWidth="1"/>
    <col min="144" max="144" width="9.7109375" style="3" customWidth="1"/>
    <col min="145" max="145" width="10.140625" style="3" customWidth="1"/>
    <col min="146" max="146" width="9.7109375" style="3" customWidth="1"/>
    <col min="147" max="147" width="13.00390625" style="3" customWidth="1"/>
    <col min="148" max="148" width="8.421875" style="3" customWidth="1"/>
    <col min="149" max="149" width="6.8515625" style="3" customWidth="1"/>
    <col min="150" max="150" width="14.421875" style="3" customWidth="1"/>
    <col min="151" max="151" width="8.421875" style="3" customWidth="1"/>
    <col min="152" max="152" width="14.28125" style="3" customWidth="1"/>
    <col min="153" max="153" width="7.7109375" style="3" customWidth="1"/>
    <col min="154" max="154" width="5.8515625" style="2" customWidth="1"/>
    <col min="155" max="155" width="14.7109375" style="2" customWidth="1"/>
    <col min="156" max="156" width="11.8515625" style="3" customWidth="1"/>
    <col min="157" max="157" width="5.8515625" style="2" customWidth="1"/>
    <col min="158" max="158" width="16.00390625" style="2" customWidth="1"/>
    <col min="159" max="159" width="11.8515625" style="3" customWidth="1"/>
    <col min="160" max="160" width="5.8515625" style="2" customWidth="1"/>
    <col min="161" max="161" width="11.00390625" style="2" customWidth="1"/>
    <col min="162" max="16384" width="11.8515625" style="3" customWidth="1"/>
  </cols>
  <sheetData>
    <row r="1" spans="1:161" s="2" customFormat="1" ht="12.75">
      <c r="A1" s="1" t="s">
        <v>0</v>
      </c>
      <c r="B1" s="1" t="s">
        <v>1</v>
      </c>
      <c r="C1" s="4" t="s">
        <v>2</v>
      </c>
      <c r="D1" s="2" t="s">
        <v>3</v>
      </c>
      <c r="E1" s="2" t="s">
        <v>4</v>
      </c>
      <c r="F1" s="2" t="s">
        <v>3</v>
      </c>
      <c r="G1" s="2" t="s">
        <v>4</v>
      </c>
      <c r="H1" s="2" t="s">
        <v>5</v>
      </c>
      <c r="I1" s="2" t="s">
        <v>6</v>
      </c>
      <c r="J1" s="2" t="s">
        <v>3</v>
      </c>
      <c r="K1" s="2" t="s">
        <v>4</v>
      </c>
      <c r="L1" s="2" t="s">
        <v>3</v>
      </c>
      <c r="M1" s="2" t="s">
        <v>4</v>
      </c>
      <c r="N1" s="2" t="s">
        <v>5</v>
      </c>
      <c r="O1" s="2" t="s">
        <v>7</v>
      </c>
      <c r="P1" s="2" t="s">
        <v>3</v>
      </c>
      <c r="Q1" s="2" t="s">
        <v>4</v>
      </c>
      <c r="R1" s="2" t="s">
        <v>3</v>
      </c>
      <c r="S1" s="2" t="s">
        <v>4</v>
      </c>
      <c r="T1" s="2" t="s">
        <v>5</v>
      </c>
      <c r="U1" s="2" t="s">
        <v>0</v>
      </c>
      <c r="V1" s="2" t="s">
        <v>8</v>
      </c>
      <c r="W1" s="2" t="s">
        <v>3</v>
      </c>
      <c r="X1" s="2" t="s">
        <v>4</v>
      </c>
      <c r="Y1" s="2" t="s">
        <v>3</v>
      </c>
      <c r="Z1" s="2" t="s">
        <v>4</v>
      </c>
      <c r="AA1" s="2" t="s">
        <v>5</v>
      </c>
      <c r="AB1" s="2" t="s">
        <v>9</v>
      </c>
      <c r="AC1" s="2" t="s">
        <v>3</v>
      </c>
      <c r="AD1" s="2" t="s">
        <v>4</v>
      </c>
      <c r="AE1" s="2" t="s">
        <v>3</v>
      </c>
      <c r="AF1" s="2" t="s">
        <v>4</v>
      </c>
      <c r="AG1" s="2" t="s">
        <v>5</v>
      </c>
      <c r="AH1" s="2" t="s">
        <v>10</v>
      </c>
      <c r="AI1" s="2" t="s">
        <v>3</v>
      </c>
      <c r="AJ1" s="2" t="s">
        <v>4</v>
      </c>
      <c r="AK1" s="2" t="s">
        <v>3</v>
      </c>
      <c r="AL1" s="2" t="s">
        <v>4</v>
      </c>
      <c r="AM1" s="2" t="s">
        <v>5</v>
      </c>
      <c r="AN1" s="2" t="s">
        <v>11</v>
      </c>
      <c r="AO1" s="2" t="s">
        <v>3</v>
      </c>
      <c r="AP1" s="2" t="s">
        <v>4</v>
      </c>
      <c r="AQ1" s="2" t="s">
        <v>3</v>
      </c>
      <c r="AR1" s="2" t="s">
        <v>4</v>
      </c>
      <c r="AS1" s="2" t="s">
        <v>5</v>
      </c>
      <c r="AT1" s="2" t="s">
        <v>0</v>
      </c>
      <c r="AU1" s="2" t="s">
        <v>12</v>
      </c>
      <c r="AV1" s="2" t="s">
        <v>3</v>
      </c>
      <c r="AW1" s="2" t="s">
        <v>4</v>
      </c>
      <c r="AX1" s="2" t="s">
        <v>3</v>
      </c>
      <c r="AY1" s="2" t="s">
        <v>4</v>
      </c>
      <c r="AZ1" s="2" t="s">
        <v>5</v>
      </c>
      <c r="BA1" s="2" t="s">
        <v>13</v>
      </c>
      <c r="BB1" s="2" t="s">
        <v>3</v>
      </c>
      <c r="BC1" s="2" t="s">
        <v>4</v>
      </c>
      <c r="BD1" s="2" t="s">
        <v>3</v>
      </c>
      <c r="BE1" s="2" t="s">
        <v>4</v>
      </c>
      <c r="BF1" s="2" t="s">
        <v>5</v>
      </c>
      <c r="BG1" s="2" t="s">
        <v>14</v>
      </c>
      <c r="BH1" s="2" t="s">
        <v>3</v>
      </c>
      <c r="BI1" s="2" t="s">
        <v>4</v>
      </c>
      <c r="BJ1" s="2" t="s">
        <v>3</v>
      </c>
      <c r="BK1" s="2" t="s">
        <v>4</v>
      </c>
      <c r="BL1" s="2" t="s">
        <v>5</v>
      </c>
      <c r="BM1" s="2" t="s">
        <v>15</v>
      </c>
      <c r="BN1" s="2" t="s">
        <v>3</v>
      </c>
      <c r="BO1" s="2" t="s">
        <v>4</v>
      </c>
      <c r="BP1" s="2" t="s">
        <v>3</v>
      </c>
      <c r="BQ1" s="2" t="s">
        <v>4</v>
      </c>
      <c r="BR1" s="2" t="s">
        <v>5</v>
      </c>
      <c r="BS1" s="2" t="s">
        <v>0</v>
      </c>
      <c r="BT1" s="2" t="s">
        <v>16</v>
      </c>
      <c r="BU1" s="2" t="s">
        <v>3</v>
      </c>
      <c r="BV1" s="2" t="s">
        <v>4</v>
      </c>
      <c r="BW1" s="2" t="s">
        <v>3</v>
      </c>
      <c r="BX1" s="2" t="s">
        <v>4</v>
      </c>
      <c r="BY1" s="2" t="s">
        <v>5</v>
      </c>
      <c r="BZ1" s="2" t="s">
        <v>17</v>
      </c>
      <c r="CA1" s="2" t="s">
        <v>3</v>
      </c>
      <c r="CB1" s="2" t="s">
        <v>4</v>
      </c>
      <c r="CC1" s="2" t="s">
        <v>3</v>
      </c>
      <c r="CD1" s="2" t="s">
        <v>4</v>
      </c>
      <c r="CE1" s="2" t="s">
        <v>5</v>
      </c>
      <c r="CF1" s="2" t="s">
        <v>18</v>
      </c>
      <c r="CG1" s="2">
        <v>1</v>
      </c>
      <c r="CH1" s="2">
        <v>2</v>
      </c>
      <c r="CI1" s="2" t="s">
        <v>5</v>
      </c>
      <c r="CJ1" s="2" t="s">
        <v>19</v>
      </c>
      <c r="CK1" s="2">
        <v>1</v>
      </c>
      <c r="CL1" s="2">
        <v>2</v>
      </c>
      <c r="CM1" s="2" t="s">
        <v>5</v>
      </c>
      <c r="CN1" s="2" t="s">
        <v>0</v>
      </c>
      <c r="CO1" s="2" t="s">
        <v>20</v>
      </c>
      <c r="CP1" s="2">
        <v>1</v>
      </c>
      <c r="CQ1" s="2">
        <v>2</v>
      </c>
      <c r="CR1" s="2" t="s">
        <v>5</v>
      </c>
      <c r="CS1" s="2" t="s">
        <v>21</v>
      </c>
      <c r="CT1" s="2">
        <v>1</v>
      </c>
      <c r="CU1" s="2">
        <v>2</v>
      </c>
      <c r="CV1" s="2" t="s">
        <v>5</v>
      </c>
      <c r="CW1" s="2" t="s">
        <v>22</v>
      </c>
      <c r="CX1" s="2">
        <v>1</v>
      </c>
      <c r="CY1" s="2">
        <v>2</v>
      </c>
      <c r="CZ1" s="2">
        <v>3</v>
      </c>
      <c r="DA1" s="2">
        <v>4</v>
      </c>
      <c r="DB1" s="2">
        <v>5</v>
      </c>
      <c r="DC1" s="2">
        <v>6</v>
      </c>
      <c r="DD1" s="2">
        <v>7</v>
      </c>
      <c r="DE1" s="2">
        <v>8</v>
      </c>
      <c r="DF1" s="2">
        <v>9</v>
      </c>
      <c r="DG1" s="2">
        <v>10</v>
      </c>
      <c r="DH1" s="2">
        <v>11</v>
      </c>
      <c r="DI1" s="2">
        <v>12</v>
      </c>
      <c r="DJ1" s="2" t="s">
        <v>5</v>
      </c>
      <c r="DK1" s="2" t="s">
        <v>23</v>
      </c>
      <c r="DM1" s="2" t="s">
        <v>5</v>
      </c>
      <c r="DN1" s="2" t="s">
        <v>0</v>
      </c>
      <c r="DO1" s="2" t="s">
        <v>24</v>
      </c>
      <c r="DP1" s="2" t="s">
        <v>25</v>
      </c>
      <c r="DQ1" s="2" t="s">
        <v>26</v>
      </c>
      <c r="DR1" s="2" t="s">
        <v>27</v>
      </c>
      <c r="DS1" s="2" t="s">
        <v>28</v>
      </c>
      <c r="DT1" s="2" t="s">
        <v>29</v>
      </c>
      <c r="DU1" s="2" t="s">
        <v>30</v>
      </c>
      <c r="DV1" s="2" t="s">
        <v>31</v>
      </c>
      <c r="DW1" s="2" t="s">
        <v>32</v>
      </c>
      <c r="DX1" s="2" t="s">
        <v>33</v>
      </c>
      <c r="DY1" s="2" t="s">
        <v>34</v>
      </c>
      <c r="DZ1" s="2" t="s">
        <v>35</v>
      </c>
      <c r="EA1" s="2" t="s">
        <v>36</v>
      </c>
      <c r="EB1" s="2" t="s">
        <v>37</v>
      </c>
      <c r="EC1" s="2" t="s">
        <v>38</v>
      </c>
      <c r="ED1" s="2" t="s">
        <v>39</v>
      </c>
      <c r="EE1" s="2" t="s">
        <v>40</v>
      </c>
      <c r="EF1" s="2" t="s">
        <v>5</v>
      </c>
      <c r="EG1" s="2" t="s">
        <v>41</v>
      </c>
      <c r="EH1" s="2" t="s">
        <v>25</v>
      </c>
      <c r="EI1" s="2" t="s">
        <v>26</v>
      </c>
      <c r="EJ1" s="2" t="s">
        <v>27</v>
      </c>
      <c r="EK1" s="2" t="s">
        <v>42</v>
      </c>
      <c r="EL1" s="2" t="s">
        <v>29</v>
      </c>
      <c r="EM1" s="2" t="s">
        <v>30</v>
      </c>
      <c r="EN1" s="2" t="s">
        <v>31</v>
      </c>
      <c r="EO1" s="2" t="s">
        <v>32</v>
      </c>
      <c r="EP1" s="2" t="s">
        <v>33</v>
      </c>
      <c r="EQ1" s="2" t="s">
        <v>34</v>
      </c>
      <c r="ER1" s="2" t="s">
        <v>35</v>
      </c>
      <c r="ES1" s="2" t="s">
        <v>36</v>
      </c>
      <c r="ET1" s="2" t="s">
        <v>37</v>
      </c>
      <c r="EU1" s="2" t="s">
        <v>38</v>
      </c>
      <c r="EV1" s="2" t="s">
        <v>39</v>
      </c>
      <c r="EW1" s="2" t="s">
        <v>40</v>
      </c>
      <c r="EX1" s="2" t="s">
        <v>5</v>
      </c>
      <c r="EY1" s="2" t="s">
        <v>43</v>
      </c>
      <c r="FA1" s="2" t="s">
        <v>5</v>
      </c>
      <c r="FB1" s="2" t="s">
        <v>44</v>
      </c>
      <c r="FD1" s="2" t="s">
        <v>5</v>
      </c>
      <c r="FE1" s="2" t="s">
        <v>1</v>
      </c>
    </row>
    <row r="2" spans="1:162" ht="12.75">
      <c r="A2" s="1" t="s">
        <v>55</v>
      </c>
      <c r="B2" s="2">
        <f aca="true" t="shared" si="0" ref="B2:B46">SUM(FE2)</f>
        <v>431.42574999999994</v>
      </c>
      <c r="C2" s="4" t="s">
        <v>2</v>
      </c>
      <c r="E2" s="3">
        <v>5.4</v>
      </c>
      <c r="H2" s="2">
        <f aca="true" t="shared" si="1" ref="H2:H46">SUM(D2*16+E2+F2*16+G2)/16*32</f>
        <v>10.8</v>
      </c>
      <c r="I2" s="2" t="s">
        <v>6</v>
      </c>
      <c r="J2" s="3">
        <v>1</v>
      </c>
      <c r="K2" s="3">
        <v>8</v>
      </c>
      <c r="L2" s="3">
        <v>1</v>
      </c>
      <c r="M2" s="3">
        <v>5.8</v>
      </c>
      <c r="N2" s="2">
        <f aca="true" t="shared" si="2" ref="N2:N46">SUM(J2*16+K2+L2*16+M2)/16*10</f>
        <v>28.625</v>
      </c>
      <c r="O2" s="3" t="s">
        <v>7</v>
      </c>
      <c r="Q2" s="3">
        <v>15.6</v>
      </c>
      <c r="S2" s="3">
        <v>10.8</v>
      </c>
      <c r="T2" s="2">
        <f aca="true" t="shared" si="3" ref="T2:T46">SUM(P2*16+Q2+R2*16+S2)/16*20</f>
        <v>33</v>
      </c>
      <c r="U2" s="2" t="str">
        <f aca="true" t="shared" si="4" ref="U2:U46">A2</f>
        <v>Lema, Jeff</v>
      </c>
      <c r="V2" s="3" t="s">
        <v>8</v>
      </c>
      <c r="X2" s="3">
        <v>11.4</v>
      </c>
      <c r="Y2" s="3">
        <v>1</v>
      </c>
      <c r="Z2" s="3">
        <v>9.2</v>
      </c>
      <c r="AA2" s="2">
        <f aca="true" t="shared" si="5" ref="AA2:AA46">SUM(W2*16+X2+Y2*16+Z2)/16*5</f>
        <v>11.437499999999998</v>
      </c>
      <c r="AB2" s="3" t="s">
        <v>9</v>
      </c>
      <c r="AC2" s="3">
        <v>1</v>
      </c>
      <c r="AD2" s="3">
        <v>6.6</v>
      </c>
      <c r="AE2" s="3">
        <v>1</v>
      </c>
      <c r="AF2" s="3">
        <v>3.4</v>
      </c>
      <c r="AG2" s="2">
        <f aca="true" t="shared" si="6" ref="AG2:AG46">SUM(AC2*16+AD2+AE2*16+AF2)/16*10</f>
        <v>26.25</v>
      </c>
      <c r="AH2" s="3" t="s">
        <v>10</v>
      </c>
      <c r="AI2" s="3">
        <v>10</v>
      </c>
      <c r="AJ2" s="3">
        <v>8.6</v>
      </c>
      <c r="AK2" s="3">
        <v>10</v>
      </c>
      <c r="AL2" s="3">
        <v>13.8</v>
      </c>
      <c r="AM2" s="2">
        <f aca="true" t="shared" si="7" ref="AM2:AM46">SUM(AI2*16+AJ2+AK2*16+AL2)/16*1.43</f>
        <v>30.602</v>
      </c>
      <c r="AN2" s="3" t="s">
        <v>11</v>
      </c>
      <c r="AO2" s="3">
        <v>22</v>
      </c>
      <c r="AP2" s="3">
        <v>9.8</v>
      </c>
      <c r="AQ2" s="3">
        <v>9</v>
      </c>
      <c r="AR2" s="3">
        <v>5.6</v>
      </c>
      <c r="AS2" s="2">
        <f aca="true" t="shared" si="8" ref="AS2:AS46">SUM(AO2*16+AP2+AQ2*16+AR2)/16*0.66</f>
        <v>21.095250000000004</v>
      </c>
      <c r="AT2" s="2" t="str">
        <f aca="true" t="shared" si="9" ref="AT2:AT46">A2</f>
        <v>Lema, Jeff</v>
      </c>
      <c r="AU2" s="3" t="s">
        <v>12</v>
      </c>
      <c r="AZ2" s="2">
        <f aca="true" t="shared" si="10" ref="AZ2:AZ46">SUM(AV2*16+AW2+AX2*16+AY2)/16*1.65</f>
        <v>0</v>
      </c>
      <c r="BA2" s="3" t="s">
        <v>13</v>
      </c>
      <c r="BB2" s="3">
        <v>4</v>
      </c>
      <c r="BC2" s="3">
        <v>0</v>
      </c>
      <c r="BD2" s="3">
        <v>4</v>
      </c>
      <c r="BE2" s="3">
        <v>0.2</v>
      </c>
      <c r="BF2" s="2">
        <f aca="true" t="shared" si="11" ref="BF2:BF46">SUM(BB2*16+BC2+BD2*16+BE2)/16*5</f>
        <v>40.0625</v>
      </c>
      <c r="BG2" s="3" t="s">
        <v>14</v>
      </c>
      <c r="BH2" s="3">
        <v>8</v>
      </c>
      <c r="BI2" s="3">
        <v>15.2</v>
      </c>
      <c r="BL2" s="2">
        <f aca="true" t="shared" si="12" ref="BL2:BL46">SUM(BH2*16+BI2+BJ2*16+BK2)/16*1</f>
        <v>8.95</v>
      </c>
      <c r="BM2" s="3" t="s">
        <v>15</v>
      </c>
      <c r="BN2" s="3">
        <v>1</v>
      </c>
      <c r="BO2" s="3">
        <v>4.4</v>
      </c>
      <c r="BP2" s="3">
        <v>1</v>
      </c>
      <c r="BQ2" s="3">
        <v>6.2</v>
      </c>
      <c r="BR2" s="2">
        <f aca="true" t="shared" si="13" ref="BR2:BR46">SUM(BN2*16+BO2+BP2*16+BQ2)/16*10</f>
        <v>26.625</v>
      </c>
      <c r="BS2" s="2" t="str">
        <f aca="true" t="shared" si="14" ref="BS2:BS46">A2</f>
        <v>Lema, Jeff</v>
      </c>
      <c r="BT2" s="3" t="s">
        <v>16</v>
      </c>
      <c r="BU2" s="3">
        <v>7</v>
      </c>
      <c r="BV2" s="3">
        <v>3.6</v>
      </c>
      <c r="BW2" s="3">
        <v>5</v>
      </c>
      <c r="BX2" s="3">
        <v>1.2</v>
      </c>
      <c r="BY2" s="2">
        <f aca="true" t="shared" si="15" ref="BY2:BY46">SUM(BU2*16+BV2+BW2*16+BX2)/16*2.66</f>
        <v>32.717999999999996</v>
      </c>
      <c r="BZ2" s="3" t="s">
        <v>17</v>
      </c>
      <c r="CA2" s="3">
        <v>6</v>
      </c>
      <c r="CB2" s="3">
        <v>4.2</v>
      </c>
      <c r="CE2" s="2">
        <f aca="true" t="shared" si="16" ref="CE2:CE46">SUM(CA2*16+CB2+CC2*16+CD2)/16*0.84</f>
        <v>5.2605</v>
      </c>
      <c r="CF2" s="3" t="s">
        <v>18</v>
      </c>
      <c r="CI2" s="2">
        <f aca="true" t="shared" si="17" ref="CI2:CI46">SUM(CG2:CH2)*0.2</f>
        <v>0</v>
      </c>
      <c r="CJ2" s="3" t="s">
        <v>19</v>
      </c>
      <c r="CM2" s="2">
        <f aca="true" t="shared" si="18" ref="CM2:CM46">SUM(CK2:CL2)*0.04</f>
        <v>0</v>
      </c>
      <c r="CN2" s="2" t="str">
        <f aca="true" t="shared" si="19" ref="CN2:CN46">A2</f>
        <v>Lema, Jeff</v>
      </c>
      <c r="CO2" s="3" t="s">
        <v>20</v>
      </c>
      <c r="CR2" s="2">
        <f aca="true" t="shared" si="20" ref="CR2:CR46">SUM(CP2:CQ2)*0.1</f>
        <v>0</v>
      </c>
      <c r="CS2" s="3" t="s">
        <v>21</v>
      </c>
      <c r="CV2" s="2">
        <f aca="true" t="shared" si="21" ref="CV2:CV46">SUM(CT2:CU2)*0.1</f>
        <v>0</v>
      </c>
      <c r="CW2" s="3" t="s">
        <v>22</v>
      </c>
      <c r="CX2" s="3">
        <v>80</v>
      </c>
      <c r="DJ2" s="2">
        <f aca="true" t="shared" si="22" ref="DJ2:DJ46">SUM(CX2:DI2)</f>
        <v>80</v>
      </c>
      <c r="DK2" s="2" t="s">
        <v>23</v>
      </c>
      <c r="DL2" s="3">
        <v>30</v>
      </c>
      <c r="DM2" s="2">
        <f aca="true" t="shared" si="23" ref="DM2:DM46">SUM(DL2)</f>
        <v>30</v>
      </c>
      <c r="DN2" s="2" t="str">
        <f aca="true" t="shared" si="24" ref="DN2:DN46">A2</f>
        <v>Lema, Jeff</v>
      </c>
      <c r="DO2" s="3" t="s">
        <v>24</v>
      </c>
      <c r="DP2" s="3">
        <v>25</v>
      </c>
      <c r="EF2" s="2">
        <f aca="true" t="shared" si="25" ref="EF2:EF46">SUM(DP2:EE2)</f>
        <v>25</v>
      </c>
      <c r="EG2" s="3" t="s">
        <v>41</v>
      </c>
      <c r="EH2" s="3"/>
      <c r="EI2" s="3"/>
      <c r="EJ2" s="3"/>
      <c r="EK2" s="3"/>
      <c r="EL2" s="3"/>
      <c r="EW2" s="3">
        <v>21</v>
      </c>
      <c r="EX2" s="2">
        <f aca="true" t="shared" si="26" ref="EX2:EX46">SUM(EH2:EW2)</f>
        <v>21</v>
      </c>
      <c r="EY2" s="3" t="s">
        <v>43</v>
      </c>
      <c r="FA2" s="2">
        <f aca="true" t="shared" si="27" ref="FA2:FA46">SUM(EZ2:EZ2)</f>
        <v>0</v>
      </c>
      <c r="FB2" s="2" t="s">
        <v>44</v>
      </c>
      <c r="FD2" s="2">
        <f aca="true" t="shared" si="28" ref="FD2:FD46">SUM(FC2:FC2)</f>
        <v>0</v>
      </c>
      <c r="FE2" s="2">
        <f aca="true" t="shared" si="29" ref="FE2:FE46">SUM(H2+N2+T2+AA2+AG2+AM2+AS2+AZ2+BF2+BL2+BR2+BY2+CE2+CI2+CM2+CR2+CV2+DJ2+DM2+EF2+EX2+FA2+FD2)</f>
        <v>431.42574999999994</v>
      </c>
      <c r="FF2" s="3" t="str">
        <f aca="true" t="shared" si="30" ref="FF2:FF46">A2</f>
        <v>Lema, Jeff</v>
      </c>
    </row>
    <row r="3" spans="1:162" ht="12.75">
      <c r="A3" s="1" t="s">
        <v>69</v>
      </c>
      <c r="B3" s="2">
        <f t="shared" si="0"/>
        <v>329.617625</v>
      </c>
      <c r="C3" s="4" t="s">
        <v>2</v>
      </c>
      <c r="E3" s="3">
        <v>6.8</v>
      </c>
      <c r="G3" s="3">
        <v>7.2</v>
      </c>
      <c r="H3" s="2">
        <f t="shared" si="1"/>
        <v>28</v>
      </c>
      <c r="I3" s="2" t="s">
        <v>6</v>
      </c>
      <c r="J3" s="3">
        <v>2</v>
      </c>
      <c r="K3" s="3">
        <v>1.8</v>
      </c>
      <c r="L3" s="3">
        <v>1</v>
      </c>
      <c r="M3" s="3">
        <v>15.2</v>
      </c>
      <c r="N3" s="2">
        <f t="shared" si="2"/>
        <v>40.625</v>
      </c>
      <c r="O3" s="3" t="s">
        <v>7</v>
      </c>
      <c r="Q3" s="3">
        <v>14.4</v>
      </c>
      <c r="S3" s="3">
        <v>13.4</v>
      </c>
      <c r="T3" s="2">
        <f t="shared" si="3"/>
        <v>34.75</v>
      </c>
      <c r="U3" s="2" t="str">
        <f t="shared" si="4"/>
        <v>O'Neil, Mike</v>
      </c>
      <c r="V3" s="3" t="s">
        <v>8</v>
      </c>
      <c r="W3" s="3">
        <v>3</v>
      </c>
      <c r="X3" s="3">
        <v>2</v>
      </c>
      <c r="Y3" s="3">
        <v>3</v>
      </c>
      <c r="Z3" s="3">
        <v>2.4</v>
      </c>
      <c r="AA3" s="2">
        <f t="shared" si="5"/>
        <v>31.375</v>
      </c>
      <c r="AB3" s="3" t="s">
        <v>9</v>
      </c>
      <c r="AC3" s="3">
        <v>1</v>
      </c>
      <c r="AD3" s="3">
        <v>11.8</v>
      </c>
      <c r="AE3" s="3">
        <v>1</v>
      </c>
      <c r="AF3" s="3">
        <v>9.2</v>
      </c>
      <c r="AG3" s="2">
        <f t="shared" si="6"/>
        <v>33.125</v>
      </c>
      <c r="AH3" s="3" t="s">
        <v>10</v>
      </c>
      <c r="AI3" s="3">
        <v>6</v>
      </c>
      <c r="AJ3" s="3">
        <v>11.4</v>
      </c>
      <c r="AK3" s="3">
        <v>5</v>
      </c>
      <c r="AL3" s="3">
        <v>15.8</v>
      </c>
      <c r="AM3" s="2">
        <f t="shared" si="7"/>
        <v>18.161</v>
      </c>
      <c r="AN3" s="3" t="s">
        <v>11</v>
      </c>
      <c r="AO3" s="3">
        <v>7</v>
      </c>
      <c r="AP3" s="3">
        <v>13.6</v>
      </c>
      <c r="AS3" s="2">
        <f t="shared" si="8"/>
        <v>5.181</v>
      </c>
      <c r="AT3" s="2" t="str">
        <f t="shared" si="9"/>
        <v>O'Neil, Mike</v>
      </c>
      <c r="AU3" s="3" t="s">
        <v>12</v>
      </c>
      <c r="AV3" s="3">
        <v>5</v>
      </c>
      <c r="AW3" s="3">
        <v>14.2</v>
      </c>
      <c r="AX3" s="3">
        <v>5</v>
      </c>
      <c r="AY3" s="3">
        <v>5.2</v>
      </c>
      <c r="AZ3" s="2">
        <f t="shared" si="10"/>
        <v>18.500624999999996</v>
      </c>
      <c r="BA3" s="3" t="s">
        <v>13</v>
      </c>
      <c r="BF3" s="2">
        <f t="shared" si="11"/>
        <v>0</v>
      </c>
      <c r="BG3" s="3" t="s">
        <v>14</v>
      </c>
      <c r="BH3" s="3">
        <v>7</v>
      </c>
      <c r="BI3" s="3">
        <v>14.4</v>
      </c>
      <c r="BL3" s="2">
        <f t="shared" si="12"/>
        <v>7.9</v>
      </c>
      <c r="BM3" s="3" t="s">
        <v>15</v>
      </c>
      <c r="BR3" s="2">
        <f t="shared" si="13"/>
        <v>0</v>
      </c>
      <c r="BS3" s="2" t="str">
        <f t="shared" si="14"/>
        <v>O'Neil, Mike</v>
      </c>
      <c r="BT3" s="3" t="s">
        <v>16</v>
      </c>
      <c r="BY3" s="2">
        <f t="shared" si="15"/>
        <v>0</v>
      </c>
      <c r="BZ3" s="3" t="s">
        <v>17</v>
      </c>
      <c r="CE3" s="2">
        <f t="shared" si="16"/>
        <v>0</v>
      </c>
      <c r="CF3" s="3" t="s">
        <v>18</v>
      </c>
      <c r="CI3" s="2">
        <f t="shared" si="17"/>
        <v>0</v>
      </c>
      <c r="CJ3" s="3" t="s">
        <v>19</v>
      </c>
      <c r="CM3" s="2">
        <f t="shared" si="18"/>
        <v>0</v>
      </c>
      <c r="CN3" s="2" t="str">
        <f t="shared" si="19"/>
        <v>O'Neil, Mike</v>
      </c>
      <c r="CO3" s="3" t="s">
        <v>20</v>
      </c>
      <c r="CR3" s="2">
        <f t="shared" si="20"/>
        <v>0</v>
      </c>
      <c r="CS3" s="3" t="s">
        <v>21</v>
      </c>
      <c r="CV3" s="2">
        <f t="shared" si="21"/>
        <v>0</v>
      </c>
      <c r="CW3" s="3" t="s">
        <v>22</v>
      </c>
      <c r="CX3" s="3">
        <v>75</v>
      </c>
      <c r="DJ3" s="2">
        <f t="shared" si="22"/>
        <v>75</v>
      </c>
      <c r="DK3" s="2" t="s">
        <v>23</v>
      </c>
      <c r="DL3" s="3">
        <v>30</v>
      </c>
      <c r="DM3" s="2">
        <f t="shared" si="23"/>
        <v>30</v>
      </c>
      <c r="DN3" s="2" t="str">
        <f t="shared" si="24"/>
        <v>O'Neil, Mike</v>
      </c>
      <c r="DO3" s="3" t="s">
        <v>24</v>
      </c>
      <c r="DP3" s="3">
        <v>4</v>
      </c>
      <c r="EF3" s="2">
        <f t="shared" si="25"/>
        <v>4</v>
      </c>
      <c r="EG3" s="3" t="s">
        <v>41</v>
      </c>
      <c r="EH3" s="3"/>
      <c r="EI3" s="3"/>
      <c r="EJ3" s="3"/>
      <c r="EK3" s="3"/>
      <c r="EL3" s="3"/>
      <c r="EW3" s="3">
        <v>3</v>
      </c>
      <c r="EX3" s="2">
        <f t="shared" si="26"/>
        <v>3</v>
      </c>
      <c r="EY3" s="3" t="s">
        <v>43</v>
      </c>
      <c r="FA3" s="2">
        <f t="shared" si="27"/>
        <v>0</v>
      </c>
      <c r="FB3" s="2" t="s">
        <v>44</v>
      </c>
      <c r="FD3" s="2">
        <f t="shared" si="28"/>
        <v>0</v>
      </c>
      <c r="FE3" s="2">
        <f t="shared" si="29"/>
        <v>329.617625</v>
      </c>
      <c r="FF3" s="3" t="str">
        <f t="shared" si="30"/>
        <v>O'Neil, Mike</v>
      </c>
    </row>
    <row r="4" spans="1:162" ht="12.75">
      <c r="A4" s="1" t="s">
        <v>67</v>
      </c>
      <c r="B4" s="2">
        <f t="shared" si="0"/>
        <v>182.588375</v>
      </c>
      <c r="C4" s="4" t="s">
        <v>2</v>
      </c>
      <c r="H4" s="2">
        <f t="shared" si="1"/>
        <v>0</v>
      </c>
      <c r="I4" s="2" t="s">
        <v>6</v>
      </c>
      <c r="N4" s="2">
        <f t="shared" si="2"/>
        <v>0</v>
      </c>
      <c r="O4" s="3" t="s">
        <v>7</v>
      </c>
      <c r="Q4" s="3">
        <v>7.6</v>
      </c>
      <c r="S4" s="3">
        <v>7.2</v>
      </c>
      <c r="T4" s="2">
        <f t="shared" si="3"/>
        <v>18.5</v>
      </c>
      <c r="U4" s="2" t="str">
        <f t="shared" si="4"/>
        <v>Albertson, Phil</v>
      </c>
      <c r="V4" s="3" t="s">
        <v>8</v>
      </c>
      <c r="W4" s="3">
        <v>2</v>
      </c>
      <c r="X4" s="3">
        <v>14.3</v>
      </c>
      <c r="AA4" s="2">
        <f t="shared" si="5"/>
        <v>14.46875</v>
      </c>
      <c r="AB4" s="3" t="s">
        <v>9</v>
      </c>
      <c r="AC4" s="3">
        <v>1</v>
      </c>
      <c r="AD4" s="3">
        <v>2.2</v>
      </c>
      <c r="AF4" s="3">
        <v>0.14</v>
      </c>
      <c r="AG4" s="2">
        <f t="shared" si="6"/>
        <v>11.4625</v>
      </c>
      <c r="AH4" s="3" t="s">
        <v>10</v>
      </c>
      <c r="AI4" s="3">
        <v>10</v>
      </c>
      <c r="AJ4" s="3">
        <v>1.6</v>
      </c>
      <c r="AK4" s="3">
        <v>9</v>
      </c>
      <c r="AL4" s="3">
        <v>2.2</v>
      </c>
      <c r="AM4" s="2">
        <f t="shared" si="7"/>
        <v>27.509625</v>
      </c>
      <c r="AN4" s="3" t="s">
        <v>11</v>
      </c>
      <c r="AO4" s="3">
        <v>22</v>
      </c>
      <c r="AP4" s="3">
        <v>13.8</v>
      </c>
      <c r="AS4" s="2">
        <f t="shared" si="8"/>
        <v>15.089250000000002</v>
      </c>
      <c r="AT4" s="2" t="str">
        <f t="shared" si="9"/>
        <v>Albertson, Phil</v>
      </c>
      <c r="AU4" s="3" t="s">
        <v>12</v>
      </c>
      <c r="AZ4" s="2">
        <f t="shared" si="10"/>
        <v>0</v>
      </c>
      <c r="BA4" s="3" t="s">
        <v>13</v>
      </c>
      <c r="BB4" s="3">
        <v>1</v>
      </c>
      <c r="BC4" s="3">
        <v>6.6</v>
      </c>
      <c r="BD4" s="3">
        <v>1</v>
      </c>
      <c r="BE4" s="3">
        <v>4.2</v>
      </c>
      <c r="BF4" s="2">
        <f t="shared" si="11"/>
        <v>13.375000000000002</v>
      </c>
      <c r="BG4" s="3" t="s">
        <v>14</v>
      </c>
      <c r="BH4" s="3">
        <v>9</v>
      </c>
      <c r="BI4" s="3">
        <v>12.8</v>
      </c>
      <c r="BL4" s="2">
        <f t="shared" si="12"/>
        <v>9.8</v>
      </c>
      <c r="BM4" s="3" t="s">
        <v>15</v>
      </c>
      <c r="BN4" s="3">
        <v>1</v>
      </c>
      <c r="BO4" s="3">
        <v>3.8</v>
      </c>
      <c r="BP4" s="3">
        <v>1</v>
      </c>
      <c r="BQ4" s="3">
        <v>3.2</v>
      </c>
      <c r="BR4" s="2">
        <f t="shared" si="13"/>
        <v>24.375</v>
      </c>
      <c r="BS4" s="2" t="str">
        <f t="shared" si="14"/>
        <v>Albertson, Phil</v>
      </c>
      <c r="BT4" s="3" t="s">
        <v>16</v>
      </c>
      <c r="BU4" s="3">
        <v>2</v>
      </c>
      <c r="BV4" s="3">
        <v>1.4</v>
      </c>
      <c r="BW4" s="3">
        <v>1</v>
      </c>
      <c r="BX4" s="3">
        <v>10.8</v>
      </c>
      <c r="BY4" s="2">
        <f t="shared" si="15"/>
        <v>10.00825</v>
      </c>
      <c r="BZ4" s="3" t="s">
        <v>17</v>
      </c>
      <c r="CE4" s="2">
        <f t="shared" si="16"/>
        <v>0</v>
      </c>
      <c r="CF4" s="3" t="s">
        <v>18</v>
      </c>
      <c r="CI4" s="2">
        <f t="shared" si="17"/>
        <v>0</v>
      </c>
      <c r="CJ4" s="3" t="s">
        <v>19</v>
      </c>
      <c r="CM4" s="2">
        <f t="shared" si="18"/>
        <v>0</v>
      </c>
      <c r="CN4" s="2" t="str">
        <f t="shared" si="19"/>
        <v>Albertson, Phil</v>
      </c>
      <c r="CO4" s="3" t="s">
        <v>20</v>
      </c>
      <c r="CR4" s="2">
        <f t="shared" si="20"/>
        <v>0</v>
      </c>
      <c r="CS4" s="3" t="s">
        <v>21</v>
      </c>
      <c r="CV4" s="2">
        <f t="shared" si="21"/>
        <v>0</v>
      </c>
      <c r="CW4" s="3" t="s">
        <v>22</v>
      </c>
      <c r="CX4" s="3">
        <v>5</v>
      </c>
      <c r="DJ4" s="2">
        <f t="shared" si="22"/>
        <v>5</v>
      </c>
      <c r="DK4" s="2" t="s">
        <v>23</v>
      </c>
      <c r="DL4" s="3">
        <v>10</v>
      </c>
      <c r="DM4" s="2">
        <f t="shared" si="23"/>
        <v>10</v>
      </c>
      <c r="DN4" s="2" t="str">
        <f t="shared" si="24"/>
        <v>Albertson, Phil</v>
      </c>
      <c r="DO4" s="3" t="s">
        <v>24</v>
      </c>
      <c r="DP4" s="3">
        <v>10</v>
      </c>
      <c r="EF4" s="2">
        <f t="shared" si="25"/>
        <v>10</v>
      </c>
      <c r="EG4" s="3" t="s">
        <v>41</v>
      </c>
      <c r="EH4" s="3"/>
      <c r="EI4" s="3"/>
      <c r="EJ4" s="3"/>
      <c r="EK4" s="3"/>
      <c r="EL4" s="3"/>
      <c r="EW4" s="3">
        <v>13</v>
      </c>
      <c r="EX4" s="2">
        <f t="shared" si="26"/>
        <v>13</v>
      </c>
      <c r="EY4" s="3" t="s">
        <v>43</v>
      </c>
      <c r="FA4" s="2">
        <f t="shared" si="27"/>
        <v>0</v>
      </c>
      <c r="FB4" s="2" t="s">
        <v>44</v>
      </c>
      <c r="FD4" s="2">
        <f t="shared" si="28"/>
        <v>0</v>
      </c>
      <c r="FE4" s="2">
        <f t="shared" si="29"/>
        <v>182.588375</v>
      </c>
      <c r="FF4" s="3" t="str">
        <f t="shared" si="30"/>
        <v>Albertson, Phil</v>
      </c>
    </row>
    <row r="5" spans="1:162" ht="12.75">
      <c r="A5" s="1" t="s">
        <v>68</v>
      </c>
      <c r="B5" s="2">
        <f t="shared" si="0"/>
        <v>160.130125</v>
      </c>
      <c r="C5" s="4" t="s">
        <v>2</v>
      </c>
      <c r="H5" s="2">
        <f t="shared" si="1"/>
        <v>0</v>
      </c>
      <c r="I5" s="2" t="s">
        <v>6</v>
      </c>
      <c r="J5" s="3">
        <v>1</v>
      </c>
      <c r="K5" s="3">
        <v>8.8</v>
      </c>
      <c r="L5" s="3">
        <v>1</v>
      </c>
      <c r="M5" s="3">
        <v>4.2</v>
      </c>
      <c r="N5" s="2">
        <f t="shared" si="2"/>
        <v>28.125</v>
      </c>
      <c r="O5" s="3" t="s">
        <v>7</v>
      </c>
      <c r="Q5" s="3">
        <v>10.2</v>
      </c>
      <c r="S5" s="3">
        <v>8.6</v>
      </c>
      <c r="T5" s="2">
        <f t="shared" si="3"/>
        <v>23.499999999999996</v>
      </c>
      <c r="U5" s="2" t="str">
        <f t="shared" si="4"/>
        <v>Rickleff, Adam</v>
      </c>
      <c r="V5" s="3" t="s">
        <v>8</v>
      </c>
      <c r="W5" s="3">
        <v>1</v>
      </c>
      <c r="X5" s="3">
        <v>9.4</v>
      </c>
      <c r="Y5" s="3">
        <v>2</v>
      </c>
      <c r="Z5" s="3">
        <v>9</v>
      </c>
      <c r="AA5" s="2">
        <f t="shared" si="5"/>
        <v>20.75</v>
      </c>
      <c r="AB5" s="3" t="s">
        <v>9</v>
      </c>
      <c r="AC5" s="3">
        <v>1</v>
      </c>
      <c r="AD5" s="3">
        <v>4.4</v>
      </c>
      <c r="AE5" s="3">
        <v>1</v>
      </c>
      <c r="AF5" s="3">
        <v>0.8</v>
      </c>
      <c r="AG5" s="2">
        <f t="shared" si="6"/>
        <v>23.249999999999996</v>
      </c>
      <c r="AH5" s="3" t="s">
        <v>10</v>
      </c>
      <c r="AI5" s="3">
        <v>6</v>
      </c>
      <c r="AJ5" s="3">
        <v>12.6</v>
      </c>
      <c r="AK5" s="3">
        <v>6</v>
      </c>
      <c r="AL5" s="3">
        <v>10.8</v>
      </c>
      <c r="AM5" s="2">
        <f t="shared" si="7"/>
        <v>19.251375</v>
      </c>
      <c r="AN5" s="3" t="s">
        <v>11</v>
      </c>
      <c r="AO5" s="3">
        <v>8</v>
      </c>
      <c r="AP5" s="3">
        <v>13</v>
      </c>
      <c r="AS5" s="2">
        <f t="shared" si="8"/>
        <v>5.81625</v>
      </c>
      <c r="AT5" s="2" t="str">
        <f t="shared" si="9"/>
        <v>Rickleff, Adam</v>
      </c>
      <c r="AU5" s="3" t="s">
        <v>12</v>
      </c>
      <c r="AZ5" s="2">
        <f t="shared" si="10"/>
        <v>0</v>
      </c>
      <c r="BA5" s="3" t="s">
        <v>13</v>
      </c>
      <c r="BB5" s="3">
        <v>2</v>
      </c>
      <c r="BC5" s="3">
        <v>4.2</v>
      </c>
      <c r="BD5" s="3">
        <v>1</v>
      </c>
      <c r="BE5" s="3">
        <v>13.2</v>
      </c>
      <c r="BF5" s="2">
        <f t="shared" si="11"/>
        <v>20.4375</v>
      </c>
      <c r="BG5" s="3" t="s">
        <v>14</v>
      </c>
      <c r="BL5" s="2">
        <f t="shared" si="12"/>
        <v>0</v>
      </c>
      <c r="BM5" s="3" t="s">
        <v>15</v>
      </c>
      <c r="BR5" s="2">
        <f t="shared" si="13"/>
        <v>0</v>
      </c>
      <c r="BS5" s="2" t="str">
        <f t="shared" si="14"/>
        <v>Rickleff, Adam</v>
      </c>
      <c r="BT5" s="3" t="s">
        <v>16</v>
      </c>
      <c r="BY5" s="2">
        <f t="shared" si="15"/>
        <v>0</v>
      </c>
      <c r="BZ5" s="3" t="s">
        <v>17</v>
      </c>
      <c r="CE5" s="2">
        <f t="shared" si="16"/>
        <v>0</v>
      </c>
      <c r="CF5" s="3" t="s">
        <v>18</v>
      </c>
      <c r="CI5" s="2">
        <f t="shared" si="17"/>
        <v>0</v>
      </c>
      <c r="CJ5" s="3" t="s">
        <v>19</v>
      </c>
      <c r="CM5" s="2">
        <f t="shared" si="18"/>
        <v>0</v>
      </c>
      <c r="CN5" s="2" t="str">
        <f t="shared" si="19"/>
        <v>Rickleff, Adam</v>
      </c>
      <c r="CO5" s="3" t="s">
        <v>20</v>
      </c>
      <c r="CR5" s="2">
        <f t="shared" si="20"/>
        <v>0</v>
      </c>
      <c r="CS5" s="3" t="s">
        <v>21</v>
      </c>
      <c r="CV5" s="2">
        <f t="shared" si="21"/>
        <v>0</v>
      </c>
      <c r="CW5" s="3" t="s">
        <v>22</v>
      </c>
      <c r="CX5" s="3">
        <v>15</v>
      </c>
      <c r="DJ5" s="2">
        <f t="shared" si="22"/>
        <v>15</v>
      </c>
      <c r="DK5" s="2" t="s">
        <v>23</v>
      </c>
      <c r="DM5" s="2">
        <f t="shared" si="23"/>
        <v>0</v>
      </c>
      <c r="DN5" s="2" t="str">
        <f t="shared" si="24"/>
        <v>Rickleff, Adam</v>
      </c>
      <c r="DO5" s="3" t="s">
        <v>24</v>
      </c>
      <c r="DP5" s="3">
        <v>1</v>
      </c>
      <c r="EF5" s="2">
        <f t="shared" si="25"/>
        <v>1</v>
      </c>
      <c r="EG5" s="3" t="s">
        <v>41</v>
      </c>
      <c r="EH5" s="3"/>
      <c r="EI5" s="3"/>
      <c r="EJ5" s="3"/>
      <c r="EK5" s="3"/>
      <c r="EL5" s="3"/>
      <c r="EW5" s="3">
        <v>3</v>
      </c>
      <c r="EX5" s="2">
        <f t="shared" si="26"/>
        <v>3</v>
      </c>
      <c r="EY5" s="3" t="s">
        <v>43</v>
      </c>
      <c r="FA5" s="2">
        <f t="shared" si="27"/>
        <v>0</v>
      </c>
      <c r="FB5" s="2" t="s">
        <v>44</v>
      </c>
      <c r="FD5" s="2">
        <f t="shared" si="28"/>
        <v>0</v>
      </c>
      <c r="FE5" s="2">
        <f t="shared" si="29"/>
        <v>160.130125</v>
      </c>
      <c r="FF5" s="3" t="str">
        <f t="shared" si="30"/>
        <v>Rickleff, Adam</v>
      </c>
    </row>
    <row r="6" spans="1:162" ht="12.75">
      <c r="A6" s="1" t="s">
        <v>79</v>
      </c>
      <c r="B6" s="2">
        <f t="shared" si="0"/>
        <v>172.05599999999998</v>
      </c>
      <c r="C6" s="4" t="s">
        <v>2</v>
      </c>
      <c r="E6" s="3">
        <v>6.8</v>
      </c>
      <c r="G6" s="3">
        <v>4.8</v>
      </c>
      <c r="H6" s="2">
        <f t="shared" si="1"/>
        <v>23.2</v>
      </c>
      <c r="I6" s="2" t="s">
        <v>6</v>
      </c>
      <c r="J6" s="3">
        <v>1</v>
      </c>
      <c r="K6" s="3">
        <v>5.8</v>
      </c>
      <c r="N6" s="2">
        <f t="shared" si="2"/>
        <v>13.625</v>
      </c>
      <c r="O6" s="3" t="s">
        <v>7</v>
      </c>
      <c r="Q6" s="3">
        <v>7.2</v>
      </c>
      <c r="T6" s="2">
        <f t="shared" si="3"/>
        <v>9</v>
      </c>
      <c r="U6" s="2" t="str">
        <f t="shared" si="4"/>
        <v>Wiggin, Ken</v>
      </c>
      <c r="V6" s="3" t="s">
        <v>8</v>
      </c>
      <c r="W6" s="3">
        <v>2</v>
      </c>
      <c r="X6" s="3">
        <v>6.8</v>
      </c>
      <c r="AA6" s="2">
        <f t="shared" si="5"/>
        <v>12.125</v>
      </c>
      <c r="AB6" s="3" t="s">
        <v>9</v>
      </c>
      <c r="AC6" s="3">
        <v>1</v>
      </c>
      <c r="AD6" s="3">
        <v>0</v>
      </c>
      <c r="AE6" s="3">
        <v>1</v>
      </c>
      <c r="AF6" s="3">
        <v>11.6</v>
      </c>
      <c r="AG6" s="2">
        <f t="shared" si="6"/>
        <v>27.25</v>
      </c>
      <c r="AH6" s="3" t="s">
        <v>10</v>
      </c>
      <c r="AI6" s="3">
        <v>4</v>
      </c>
      <c r="AJ6" s="3">
        <v>4</v>
      </c>
      <c r="AK6" s="3">
        <v>12</v>
      </c>
      <c r="AL6" s="3">
        <v>7.2</v>
      </c>
      <c r="AM6" s="2">
        <f t="shared" si="7"/>
        <v>23.880999999999997</v>
      </c>
      <c r="AN6" s="3" t="s">
        <v>11</v>
      </c>
      <c r="AS6" s="2">
        <f t="shared" si="8"/>
        <v>0</v>
      </c>
      <c r="AT6" s="2" t="str">
        <f t="shared" si="9"/>
        <v>Wiggin, Ken</v>
      </c>
      <c r="AU6" s="3" t="s">
        <v>12</v>
      </c>
      <c r="AZ6" s="2">
        <f t="shared" si="10"/>
        <v>0</v>
      </c>
      <c r="BA6" s="3" t="s">
        <v>13</v>
      </c>
      <c r="BF6" s="2">
        <f t="shared" si="11"/>
        <v>0</v>
      </c>
      <c r="BG6" s="3" t="s">
        <v>14</v>
      </c>
      <c r="BH6" s="3">
        <v>7</v>
      </c>
      <c r="BI6" s="3">
        <v>15.6</v>
      </c>
      <c r="BL6" s="2">
        <f t="shared" si="12"/>
        <v>7.975</v>
      </c>
      <c r="BM6" s="3" t="s">
        <v>15</v>
      </c>
      <c r="BR6" s="2">
        <f t="shared" si="13"/>
        <v>0</v>
      </c>
      <c r="BS6" s="2" t="str">
        <f t="shared" si="14"/>
        <v>Wiggin, Ken</v>
      </c>
      <c r="BT6" s="3" t="s">
        <v>16</v>
      </c>
      <c r="BY6" s="2">
        <f t="shared" si="15"/>
        <v>0</v>
      </c>
      <c r="BZ6" s="3" t="s">
        <v>17</v>
      </c>
      <c r="CE6" s="2">
        <f t="shared" si="16"/>
        <v>0</v>
      </c>
      <c r="CF6" s="3" t="s">
        <v>18</v>
      </c>
      <c r="CI6" s="2">
        <f t="shared" si="17"/>
        <v>0</v>
      </c>
      <c r="CJ6" s="3" t="s">
        <v>19</v>
      </c>
      <c r="CM6" s="2">
        <f t="shared" si="18"/>
        <v>0</v>
      </c>
      <c r="CN6" s="2" t="str">
        <f t="shared" si="19"/>
        <v>Wiggin, Ken</v>
      </c>
      <c r="CO6" s="3" t="s">
        <v>20</v>
      </c>
      <c r="CR6" s="2">
        <f t="shared" si="20"/>
        <v>0</v>
      </c>
      <c r="CS6" s="3" t="s">
        <v>21</v>
      </c>
      <c r="CV6" s="2">
        <f t="shared" si="21"/>
        <v>0</v>
      </c>
      <c r="CW6" s="3" t="s">
        <v>22</v>
      </c>
      <c r="CX6" s="3">
        <v>35</v>
      </c>
      <c r="DJ6" s="2">
        <f t="shared" si="22"/>
        <v>35</v>
      </c>
      <c r="DK6" s="2" t="s">
        <v>23</v>
      </c>
      <c r="DL6" s="3">
        <v>20</v>
      </c>
      <c r="DM6" s="2">
        <f t="shared" si="23"/>
        <v>20</v>
      </c>
      <c r="DN6" s="2" t="str">
        <f t="shared" si="24"/>
        <v>Wiggin, Ken</v>
      </c>
      <c r="DO6" s="3" t="s">
        <v>24</v>
      </c>
      <c r="EF6" s="2">
        <f t="shared" si="25"/>
        <v>0</v>
      </c>
      <c r="EG6" s="3" t="s">
        <v>41</v>
      </c>
      <c r="EH6" s="3"/>
      <c r="EI6" s="3"/>
      <c r="EJ6" s="3"/>
      <c r="EK6" s="3"/>
      <c r="EL6" s="3"/>
      <c r="EX6" s="2">
        <f t="shared" si="26"/>
        <v>0</v>
      </c>
      <c r="EY6" s="3" t="s">
        <v>43</v>
      </c>
      <c r="FA6" s="2">
        <f t="shared" si="27"/>
        <v>0</v>
      </c>
      <c r="FB6" s="2" t="s">
        <v>44</v>
      </c>
      <c r="FD6" s="2">
        <f t="shared" si="28"/>
        <v>0</v>
      </c>
      <c r="FE6" s="2">
        <f t="shared" si="29"/>
        <v>172.05599999999998</v>
      </c>
      <c r="FF6" s="3" t="str">
        <f t="shared" si="30"/>
        <v>Wiggin, Ken</v>
      </c>
    </row>
    <row r="7" spans="1:162" ht="12.75">
      <c r="A7" s="1" t="s">
        <v>101</v>
      </c>
      <c r="B7" s="2">
        <f t="shared" si="0"/>
        <v>145.94675</v>
      </c>
      <c r="C7" s="4" t="s">
        <v>2</v>
      </c>
      <c r="E7" s="3">
        <v>5.4</v>
      </c>
      <c r="H7" s="2">
        <f t="shared" si="1"/>
        <v>10.8</v>
      </c>
      <c r="I7" s="2" t="s">
        <v>6</v>
      </c>
      <c r="N7" s="2">
        <f t="shared" si="2"/>
        <v>0</v>
      </c>
      <c r="O7" s="3" t="s">
        <v>7</v>
      </c>
      <c r="Q7" s="3">
        <v>9.4</v>
      </c>
      <c r="T7" s="2">
        <f t="shared" si="3"/>
        <v>11.75</v>
      </c>
      <c r="U7" s="2" t="str">
        <f t="shared" si="4"/>
        <v>Dias, Dennis</v>
      </c>
      <c r="V7" s="3" t="s">
        <v>8</v>
      </c>
      <c r="W7" s="3">
        <v>2</v>
      </c>
      <c r="X7" s="3">
        <v>12.8</v>
      </c>
      <c r="AA7" s="2">
        <f t="shared" si="5"/>
        <v>14</v>
      </c>
      <c r="AB7" s="3" t="s">
        <v>9</v>
      </c>
      <c r="AG7" s="2">
        <f t="shared" si="6"/>
        <v>0</v>
      </c>
      <c r="AH7" s="3" t="s">
        <v>10</v>
      </c>
      <c r="AI7" s="3">
        <v>3</v>
      </c>
      <c r="AJ7" s="3">
        <v>2</v>
      </c>
      <c r="AK7" s="3">
        <v>3</v>
      </c>
      <c r="AL7" s="3">
        <v>4.8</v>
      </c>
      <c r="AM7" s="2">
        <f t="shared" si="7"/>
        <v>9.18775</v>
      </c>
      <c r="AN7" s="3" t="s">
        <v>11</v>
      </c>
      <c r="AO7" s="3">
        <v>19</v>
      </c>
      <c r="AP7" s="3">
        <v>12.4</v>
      </c>
      <c r="AQ7" s="3">
        <v>28</v>
      </c>
      <c r="AR7" s="3">
        <v>8</v>
      </c>
      <c r="AS7" s="2">
        <f t="shared" si="8"/>
        <v>31.8615</v>
      </c>
      <c r="AT7" s="2" t="str">
        <f t="shared" si="9"/>
        <v>Dias, Dennis</v>
      </c>
      <c r="AU7" s="3" t="s">
        <v>12</v>
      </c>
      <c r="AV7" s="3">
        <v>5</v>
      </c>
      <c r="AW7" s="3">
        <v>8</v>
      </c>
      <c r="AX7" s="3">
        <v>8</v>
      </c>
      <c r="AY7" s="3">
        <v>10.4</v>
      </c>
      <c r="AZ7" s="2">
        <f t="shared" si="10"/>
        <v>23.3475</v>
      </c>
      <c r="BA7" s="3" t="s">
        <v>13</v>
      </c>
      <c r="BF7" s="2">
        <f t="shared" si="11"/>
        <v>0</v>
      </c>
      <c r="BG7" s="3" t="s">
        <v>14</v>
      </c>
      <c r="BL7" s="2">
        <f t="shared" si="12"/>
        <v>0</v>
      </c>
      <c r="BM7" s="3" t="s">
        <v>15</v>
      </c>
      <c r="BR7" s="2">
        <f t="shared" si="13"/>
        <v>0</v>
      </c>
      <c r="BS7" s="2" t="str">
        <f t="shared" si="14"/>
        <v>Dias, Dennis</v>
      </c>
      <c r="BT7" s="3" t="s">
        <v>16</v>
      </c>
      <c r="BY7" s="2">
        <f t="shared" si="15"/>
        <v>0</v>
      </c>
      <c r="BZ7" s="3" t="s">
        <v>17</v>
      </c>
      <c r="CE7" s="2">
        <f t="shared" si="16"/>
        <v>0</v>
      </c>
      <c r="CF7" s="3" t="s">
        <v>18</v>
      </c>
      <c r="CI7" s="2">
        <f t="shared" si="17"/>
        <v>0</v>
      </c>
      <c r="CJ7" s="3" t="s">
        <v>19</v>
      </c>
      <c r="CM7" s="2">
        <f t="shared" si="18"/>
        <v>0</v>
      </c>
      <c r="CN7" s="2" t="str">
        <f t="shared" si="19"/>
        <v>Dias, Dennis</v>
      </c>
      <c r="CO7" s="3" t="s">
        <v>20</v>
      </c>
      <c r="CR7" s="2">
        <f t="shared" si="20"/>
        <v>0</v>
      </c>
      <c r="CS7" s="3" t="s">
        <v>21</v>
      </c>
      <c r="CV7" s="2">
        <f t="shared" si="21"/>
        <v>0</v>
      </c>
      <c r="CW7" s="3" t="s">
        <v>22</v>
      </c>
      <c r="CX7" s="3">
        <v>25</v>
      </c>
      <c r="DJ7" s="2">
        <f t="shared" si="22"/>
        <v>25</v>
      </c>
      <c r="DK7" s="2" t="s">
        <v>23</v>
      </c>
      <c r="DL7" s="3">
        <v>20</v>
      </c>
      <c r="DM7" s="2">
        <f t="shared" si="23"/>
        <v>20</v>
      </c>
      <c r="DN7" s="2" t="str">
        <f t="shared" si="24"/>
        <v>Dias, Dennis</v>
      </c>
      <c r="DO7" s="3" t="s">
        <v>24</v>
      </c>
      <c r="EF7" s="2">
        <f t="shared" si="25"/>
        <v>0</v>
      </c>
      <c r="EG7" s="3" t="s">
        <v>41</v>
      </c>
      <c r="EH7" s="3"/>
      <c r="EI7" s="3"/>
      <c r="EJ7" s="3"/>
      <c r="EK7" s="3"/>
      <c r="EL7" s="3"/>
      <c r="EX7" s="2">
        <f t="shared" si="26"/>
        <v>0</v>
      </c>
      <c r="EY7" s="3" t="s">
        <v>43</v>
      </c>
      <c r="FA7" s="2">
        <f t="shared" si="27"/>
        <v>0</v>
      </c>
      <c r="FB7" s="2" t="s">
        <v>44</v>
      </c>
      <c r="FD7" s="2">
        <f t="shared" si="28"/>
        <v>0</v>
      </c>
      <c r="FE7" s="2">
        <f t="shared" si="29"/>
        <v>145.94675</v>
      </c>
      <c r="FF7" s="3" t="str">
        <f t="shared" si="30"/>
        <v>Dias, Dennis</v>
      </c>
    </row>
    <row r="8" spans="1:162" ht="12.75">
      <c r="A8" s="1" t="s">
        <v>90</v>
      </c>
      <c r="B8" s="2">
        <f t="shared" si="0"/>
        <v>139.39462500000002</v>
      </c>
      <c r="C8" s="4" t="s">
        <v>2</v>
      </c>
      <c r="H8" s="2">
        <f t="shared" si="1"/>
        <v>0</v>
      </c>
      <c r="I8" s="2" t="s">
        <v>6</v>
      </c>
      <c r="N8" s="2">
        <f t="shared" si="2"/>
        <v>0</v>
      </c>
      <c r="O8" s="3" t="s">
        <v>7</v>
      </c>
      <c r="T8" s="2">
        <f t="shared" si="3"/>
        <v>0</v>
      </c>
      <c r="U8" s="2" t="str">
        <f t="shared" si="4"/>
        <v>Stolgitis, Jarrod</v>
      </c>
      <c r="V8" s="3" t="s">
        <v>8</v>
      </c>
      <c r="AA8" s="2">
        <f t="shared" si="5"/>
        <v>0</v>
      </c>
      <c r="AB8" s="3" t="s">
        <v>9</v>
      </c>
      <c r="AG8" s="2">
        <f t="shared" si="6"/>
        <v>0</v>
      </c>
      <c r="AH8" s="3" t="s">
        <v>10</v>
      </c>
      <c r="AI8" s="3">
        <v>8</v>
      </c>
      <c r="AJ8" s="3">
        <v>8.4</v>
      </c>
      <c r="AK8" s="3">
        <v>12</v>
      </c>
      <c r="AL8" s="3">
        <v>15.8</v>
      </c>
      <c r="AM8" s="2">
        <f t="shared" si="7"/>
        <v>30.762874999999998</v>
      </c>
      <c r="AN8" s="3" t="s">
        <v>11</v>
      </c>
      <c r="AO8" s="3">
        <v>12</v>
      </c>
      <c r="AP8" s="3">
        <v>3.8</v>
      </c>
      <c r="AS8" s="2">
        <f t="shared" si="8"/>
        <v>8.07675</v>
      </c>
      <c r="AT8" s="2" t="str">
        <f t="shared" si="9"/>
        <v>Stolgitis, Jarrod</v>
      </c>
      <c r="AU8" s="3" t="s">
        <v>12</v>
      </c>
      <c r="AV8" s="3">
        <v>5</v>
      </c>
      <c r="AW8" s="3">
        <v>4</v>
      </c>
      <c r="AZ8" s="2">
        <f t="shared" si="10"/>
        <v>8.6625</v>
      </c>
      <c r="BA8" s="3" t="s">
        <v>13</v>
      </c>
      <c r="BF8" s="2">
        <f t="shared" si="11"/>
        <v>0</v>
      </c>
      <c r="BG8" s="3" t="s">
        <v>14</v>
      </c>
      <c r="BL8" s="2">
        <f t="shared" si="12"/>
        <v>0</v>
      </c>
      <c r="BM8" s="3" t="s">
        <v>15</v>
      </c>
      <c r="BN8" s="3">
        <v>1</v>
      </c>
      <c r="BO8" s="3">
        <v>7.6</v>
      </c>
      <c r="BQ8" s="3">
        <v>13.6</v>
      </c>
      <c r="BR8" s="2">
        <f t="shared" si="13"/>
        <v>23.25</v>
      </c>
      <c r="BS8" s="2" t="str">
        <f t="shared" si="14"/>
        <v>Stolgitis, Jarrod</v>
      </c>
      <c r="BT8" s="3" t="s">
        <v>16</v>
      </c>
      <c r="BU8" s="3">
        <v>3</v>
      </c>
      <c r="BV8" s="3">
        <v>10</v>
      </c>
      <c r="BY8" s="2">
        <f t="shared" si="15"/>
        <v>9.6425</v>
      </c>
      <c r="BZ8" s="3" t="s">
        <v>17</v>
      </c>
      <c r="CE8" s="2">
        <f t="shared" si="16"/>
        <v>0</v>
      </c>
      <c r="CF8" s="3" t="s">
        <v>18</v>
      </c>
      <c r="CI8" s="2">
        <f t="shared" si="17"/>
        <v>0</v>
      </c>
      <c r="CJ8" s="3" t="s">
        <v>19</v>
      </c>
      <c r="CM8" s="2">
        <f t="shared" si="18"/>
        <v>0</v>
      </c>
      <c r="CN8" s="2" t="str">
        <f t="shared" si="19"/>
        <v>Stolgitis, Jarrod</v>
      </c>
      <c r="CO8" s="3" t="s">
        <v>20</v>
      </c>
      <c r="CR8" s="2">
        <f t="shared" si="20"/>
        <v>0</v>
      </c>
      <c r="CS8" s="3" t="s">
        <v>21</v>
      </c>
      <c r="CV8" s="2">
        <f t="shared" si="21"/>
        <v>0</v>
      </c>
      <c r="CW8" s="3" t="s">
        <v>22</v>
      </c>
      <c r="CX8" s="3">
        <v>25</v>
      </c>
      <c r="DJ8" s="2">
        <f t="shared" si="22"/>
        <v>25</v>
      </c>
      <c r="DK8" s="2" t="s">
        <v>23</v>
      </c>
      <c r="DL8" s="3">
        <v>30</v>
      </c>
      <c r="DM8" s="2">
        <f t="shared" si="23"/>
        <v>30</v>
      </c>
      <c r="DN8" s="2" t="str">
        <f t="shared" si="24"/>
        <v>Stolgitis, Jarrod</v>
      </c>
      <c r="DO8" s="3" t="s">
        <v>24</v>
      </c>
      <c r="DP8" s="3">
        <v>4</v>
      </c>
      <c r="EF8" s="2">
        <f t="shared" si="25"/>
        <v>4</v>
      </c>
      <c r="EG8" s="3" t="s">
        <v>41</v>
      </c>
      <c r="EH8" s="3"/>
      <c r="EI8" s="3"/>
      <c r="EJ8" s="3"/>
      <c r="EK8" s="3"/>
      <c r="EL8" s="3"/>
      <c r="EX8" s="2">
        <f t="shared" si="26"/>
        <v>0</v>
      </c>
      <c r="EY8" s="3" t="s">
        <v>43</v>
      </c>
      <c r="FA8" s="2">
        <f t="shared" si="27"/>
        <v>0</v>
      </c>
      <c r="FB8" s="2" t="s">
        <v>44</v>
      </c>
      <c r="FD8" s="2">
        <f t="shared" si="28"/>
        <v>0</v>
      </c>
      <c r="FE8" s="2">
        <f t="shared" si="29"/>
        <v>139.39462500000002</v>
      </c>
      <c r="FF8" s="3" t="str">
        <f t="shared" si="30"/>
        <v>Stolgitis, Jarrod</v>
      </c>
    </row>
    <row r="9" spans="1:162" ht="12.75">
      <c r="A9" s="1" t="s">
        <v>108</v>
      </c>
      <c r="B9" s="2">
        <f t="shared" si="0"/>
        <v>110.335</v>
      </c>
      <c r="C9" s="4" t="s">
        <v>2</v>
      </c>
      <c r="H9" s="2">
        <f t="shared" si="1"/>
        <v>0</v>
      </c>
      <c r="I9" s="2" t="s">
        <v>6</v>
      </c>
      <c r="N9" s="2">
        <f t="shared" si="2"/>
        <v>0</v>
      </c>
      <c r="O9" s="3" t="s">
        <v>7</v>
      </c>
      <c r="T9" s="2">
        <f t="shared" si="3"/>
        <v>0</v>
      </c>
      <c r="U9" s="2" t="str">
        <f t="shared" si="4"/>
        <v>Gross, Karl</v>
      </c>
      <c r="V9" s="3" t="s">
        <v>8</v>
      </c>
      <c r="W9" s="3">
        <v>3</v>
      </c>
      <c r="X9" s="3">
        <v>11</v>
      </c>
      <c r="AA9" s="2">
        <f t="shared" si="5"/>
        <v>18.4375</v>
      </c>
      <c r="AB9" s="3" t="s">
        <v>9</v>
      </c>
      <c r="AG9" s="2">
        <f t="shared" si="6"/>
        <v>0</v>
      </c>
      <c r="AH9" s="3" t="s">
        <v>10</v>
      </c>
      <c r="AM9" s="2">
        <f t="shared" si="7"/>
        <v>0</v>
      </c>
      <c r="AN9" s="3" t="s">
        <v>11</v>
      </c>
      <c r="AS9" s="2">
        <f t="shared" si="8"/>
        <v>0</v>
      </c>
      <c r="AT9" s="2" t="str">
        <f t="shared" si="9"/>
        <v>Gross, Karl</v>
      </c>
      <c r="AU9" s="3" t="s">
        <v>12</v>
      </c>
      <c r="AV9" s="3">
        <v>5</v>
      </c>
      <c r="AW9" s="3">
        <v>3.4</v>
      </c>
      <c r="AX9" s="3">
        <v>5</v>
      </c>
      <c r="AY9" s="3">
        <v>0.6</v>
      </c>
      <c r="AZ9" s="2">
        <f t="shared" si="10"/>
        <v>16.912499999999998</v>
      </c>
      <c r="BA9" s="3" t="s">
        <v>13</v>
      </c>
      <c r="BF9" s="2">
        <f t="shared" si="11"/>
        <v>0</v>
      </c>
      <c r="BG9" s="3" t="s">
        <v>14</v>
      </c>
      <c r="BH9" s="3">
        <v>7</v>
      </c>
      <c r="BI9" s="3">
        <v>6.4</v>
      </c>
      <c r="BL9" s="2">
        <f t="shared" si="12"/>
        <v>7.4</v>
      </c>
      <c r="BM9" s="3" t="s">
        <v>15</v>
      </c>
      <c r="BR9" s="2">
        <f t="shared" si="13"/>
        <v>0</v>
      </c>
      <c r="BS9" s="2" t="str">
        <f t="shared" si="14"/>
        <v>Gross, Karl</v>
      </c>
      <c r="BT9" s="3" t="s">
        <v>16</v>
      </c>
      <c r="BU9" s="3">
        <v>12</v>
      </c>
      <c r="BV9" s="3">
        <v>4</v>
      </c>
      <c r="BY9" s="2">
        <f t="shared" si="15"/>
        <v>32.585</v>
      </c>
      <c r="BZ9" s="3" t="s">
        <v>17</v>
      </c>
      <c r="CE9" s="2">
        <f t="shared" si="16"/>
        <v>0</v>
      </c>
      <c r="CF9" s="3" t="s">
        <v>18</v>
      </c>
      <c r="CI9" s="2">
        <f t="shared" si="17"/>
        <v>0</v>
      </c>
      <c r="CJ9" s="3" t="s">
        <v>19</v>
      </c>
      <c r="CM9" s="2">
        <f t="shared" si="18"/>
        <v>0</v>
      </c>
      <c r="CN9" s="2" t="str">
        <f t="shared" si="19"/>
        <v>Gross, Karl</v>
      </c>
      <c r="CO9" s="3" t="s">
        <v>20</v>
      </c>
      <c r="CR9" s="2">
        <f t="shared" si="20"/>
        <v>0</v>
      </c>
      <c r="CS9" s="3" t="s">
        <v>21</v>
      </c>
      <c r="CV9" s="2">
        <f t="shared" si="21"/>
        <v>0</v>
      </c>
      <c r="CW9" s="3" t="s">
        <v>22</v>
      </c>
      <c r="CX9" s="3">
        <v>15</v>
      </c>
      <c r="DJ9" s="2">
        <f t="shared" si="22"/>
        <v>15</v>
      </c>
      <c r="DK9" s="2" t="s">
        <v>23</v>
      </c>
      <c r="DL9" s="3">
        <v>20</v>
      </c>
      <c r="DM9" s="2">
        <f t="shared" si="23"/>
        <v>20</v>
      </c>
      <c r="DN9" s="2" t="str">
        <f t="shared" si="24"/>
        <v>Gross, Karl</v>
      </c>
      <c r="DO9" s="3" t="s">
        <v>24</v>
      </c>
      <c r="EF9" s="2">
        <f t="shared" si="25"/>
        <v>0</v>
      </c>
      <c r="EG9" s="3" t="s">
        <v>41</v>
      </c>
      <c r="EH9" s="3"/>
      <c r="EI9" s="3"/>
      <c r="EJ9" s="3"/>
      <c r="EK9" s="3"/>
      <c r="EL9" s="3"/>
      <c r="EX9" s="2">
        <f t="shared" si="26"/>
        <v>0</v>
      </c>
      <c r="EY9" s="3" t="s">
        <v>43</v>
      </c>
      <c r="FA9" s="2">
        <f t="shared" si="27"/>
        <v>0</v>
      </c>
      <c r="FB9" s="2" t="s">
        <v>44</v>
      </c>
      <c r="FD9" s="2">
        <f t="shared" si="28"/>
        <v>0</v>
      </c>
      <c r="FE9" s="2">
        <f t="shared" si="29"/>
        <v>110.335</v>
      </c>
      <c r="FF9" s="3" t="str">
        <f t="shared" si="30"/>
        <v>Gross, Karl</v>
      </c>
    </row>
    <row r="10" spans="1:162" ht="12.75">
      <c r="A10" s="1" t="s">
        <v>94</v>
      </c>
      <c r="B10" s="2">
        <f t="shared" si="0"/>
        <v>89.6375</v>
      </c>
      <c r="C10" s="4" t="s">
        <v>2</v>
      </c>
      <c r="H10" s="2">
        <f t="shared" si="1"/>
        <v>0</v>
      </c>
      <c r="I10" s="2" t="s">
        <v>6</v>
      </c>
      <c r="N10" s="2">
        <f t="shared" si="2"/>
        <v>0</v>
      </c>
      <c r="O10" s="3" t="s">
        <v>7</v>
      </c>
      <c r="T10" s="2">
        <f t="shared" si="3"/>
        <v>0</v>
      </c>
      <c r="U10" s="2" t="str">
        <f t="shared" si="4"/>
        <v>Nightingale, John</v>
      </c>
      <c r="V10" s="3" t="s">
        <v>8</v>
      </c>
      <c r="AA10" s="2">
        <f t="shared" si="5"/>
        <v>0</v>
      </c>
      <c r="AB10" s="3" t="s">
        <v>9</v>
      </c>
      <c r="AG10" s="2">
        <f t="shared" si="6"/>
        <v>0</v>
      </c>
      <c r="AH10" s="3" t="s">
        <v>10</v>
      </c>
      <c r="AM10" s="2">
        <f t="shared" si="7"/>
        <v>0</v>
      </c>
      <c r="AN10" s="3" t="s">
        <v>11</v>
      </c>
      <c r="AS10" s="2">
        <f t="shared" si="8"/>
        <v>0</v>
      </c>
      <c r="AT10" s="2" t="str">
        <f t="shared" si="9"/>
        <v>Nightingale, John</v>
      </c>
      <c r="AU10" s="3" t="s">
        <v>12</v>
      </c>
      <c r="AZ10" s="2">
        <f t="shared" si="10"/>
        <v>0</v>
      </c>
      <c r="BA10" s="3" t="s">
        <v>13</v>
      </c>
      <c r="BB10" s="3">
        <v>3</v>
      </c>
      <c r="BC10" s="3">
        <v>0</v>
      </c>
      <c r="BF10" s="2">
        <f t="shared" si="11"/>
        <v>15</v>
      </c>
      <c r="BG10" s="3" t="s">
        <v>14</v>
      </c>
      <c r="BL10" s="2">
        <f t="shared" si="12"/>
        <v>0</v>
      </c>
      <c r="BM10" s="3" t="s">
        <v>15</v>
      </c>
      <c r="BN10" s="3">
        <v>1</v>
      </c>
      <c r="BO10" s="3">
        <v>8.6</v>
      </c>
      <c r="BP10" s="3">
        <v>1</v>
      </c>
      <c r="BQ10" s="3">
        <v>6.4</v>
      </c>
      <c r="BR10" s="2">
        <f t="shared" si="13"/>
        <v>29.375</v>
      </c>
      <c r="BS10" s="2" t="str">
        <f t="shared" si="14"/>
        <v>Nightingale, John</v>
      </c>
      <c r="BT10" s="3" t="s">
        <v>16</v>
      </c>
      <c r="BU10" s="3">
        <v>4</v>
      </c>
      <c r="BV10" s="3">
        <v>1</v>
      </c>
      <c r="BW10" s="3">
        <v>6</v>
      </c>
      <c r="BX10" s="3">
        <v>9</v>
      </c>
      <c r="BY10" s="2">
        <f t="shared" si="15"/>
        <v>28.262500000000003</v>
      </c>
      <c r="BZ10" s="3" t="s">
        <v>17</v>
      </c>
      <c r="CE10" s="2">
        <f t="shared" si="16"/>
        <v>0</v>
      </c>
      <c r="CF10" s="3" t="s">
        <v>18</v>
      </c>
      <c r="CI10" s="2">
        <f t="shared" si="17"/>
        <v>0</v>
      </c>
      <c r="CJ10" s="3" t="s">
        <v>19</v>
      </c>
      <c r="CM10" s="2">
        <f t="shared" si="18"/>
        <v>0</v>
      </c>
      <c r="CN10" s="2" t="str">
        <f t="shared" si="19"/>
        <v>Nightingale, John</v>
      </c>
      <c r="CO10" s="3" t="s">
        <v>20</v>
      </c>
      <c r="CR10" s="2">
        <f t="shared" si="20"/>
        <v>0</v>
      </c>
      <c r="CS10" s="3" t="s">
        <v>21</v>
      </c>
      <c r="CV10" s="2">
        <f t="shared" si="21"/>
        <v>0</v>
      </c>
      <c r="CW10" s="3" t="s">
        <v>22</v>
      </c>
      <c r="CX10" s="3">
        <v>10</v>
      </c>
      <c r="DJ10" s="2">
        <f t="shared" si="22"/>
        <v>10</v>
      </c>
      <c r="DK10" s="2" t="s">
        <v>23</v>
      </c>
      <c r="DM10" s="2">
        <f t="shared" si="23"/>
        <v>0</v>
      </c>
      <c r="DN10" s="2" t="str">
        <f t="shared" si="24"/>
        <v>Nightingale, John</v>
      </c>
      <c r="DO10" s="3" t="s">
        <v>24</v>
      </c>
      <c r="DP10" s="3">
        <v>6</v>
      </c>
      <c r="EF10" s="2">
        <f t="shared" si="25"/>
        <v>6</v>
      </c>
      <c r="EG10" s="3" t="s">
        <v>41</v>
      </c>
      <c r="EH10" s="3"/>
      <c r="EI10" s="3"/>
      <c r="EJ10" s="3"/>
      <c r="EK10" s="3"/>
      <c r="EL10" s="3"/>
      <c r="EW10" s="3">
        <v>1</v>
      </c>
      <c r="EX10" s="2">
        <f t="shared" si="26"/>
        <v>1</v>
      </c>
      <c r="EY10" s="3" t="s">
        <v>43</v>
      </c>
      <c r="FA10" s="2">
        <f t="shared" si="27"/>
        <v>0</v>
      </c>
      <c r="FB10" s="2" t="s">
        <v>44</v>
      </c>
      <c r="FD10" s="2">
        <f t="shared" si="28"/>
        <v>0</v>
      </c>
      <c r="FE10" s="2">
        <f t="shared" si="29"/>
        <v>89.6375</v>
      </c>
      <c r="FF10" s="3" t="str">
        <f t="shared" si="30"/>
        <v>Nightingale, John</v>
      </c>
    </row>
    <row r="11" spans="1:162" ht="12.75">
      <c r="A11" s="1" t="s">
        <v>98</v>
      </c>
      <c r="B11" s="2">
        <f t="shared" si="0"/>
        <v>65.62825000000001</v>
      </c>
      <c r="C11" s="4" t="s">
        <v>2</v>
      </c>
      <c r="H11" s="2">
        <f t="shared" si="1"/>
        <v>0</v>
      </c>
      <c r="I11" s="2" t="s">
        <v>6</v>
      </c>
      <c r="N11" s="2">
        <f t="shared" si="2"/>
        <v>0</v>
      </c>
      <c r="O11" s="3" t="s">
        <v>7</v>
      </c>
      <c r="T11" s="2">
        <f t="shared" si="3"/>
        <v>0</v>
      </c>
      <c r="U11" s="2" t="str">
        <f t="shared" si="4"/>
        <v>Dauphinee, Dave</v>
      </c>
      <c r="V11" s="3" t="s">
        <v>8</v>
      </c>
      <c r="AA11" s="2">
        <f t="shared" si="5"/>
        <v>0</v>
      </c>
      <c r="AB11" s="3" t="s">
        <v>9</v>
      </c>
      <c r="AG11" s="2">
        <f t="shared" si="6"/>
        <v>0</v>
      </c>
      <c r="AH11" s="3" t="s">
        <v>10</v>
      </c>
      <c r="AI11" s="3">
        <v>7</v>
      </c>
      <c r="AJ11" s="3">
        <v>1.8</v>
      </c>
      <c r="AK11" s="3">
        <v>4</v>
      </c>
      <c r="AL11" s="3">
        <v>7.4</v>
      </c>
      <c r="AM11" s="2">
        <f t="shared" si="7"/>
        <v>16.55225</v>
      </c>
      <c r="AN11" s="3" t="s">
        <v>11</v>
      </c>
      <c r="AO11" s="3">
        <v>8</v>
      </c>
      <c r="AP11" s="3">
        <v>9.6</v>
      </c>
      <c r="AS11" s="2">
        <f t="shared" si="8"/>
        <v>5.676</v>
      </c>
      <c r="AT11" s="2" t="str">
        <f t="shared" si="9"/>
        <v>Dauphinee, Dave</v>
      </c>
      <c r="AU11" s="3" t="s">
        <v>12</v>
      </c>
      <c r="AZ11" s="2">
        <f t="shared" si="10"/>
        <v>0</v>
      </c>
      <c r="BA11" s="3" t="s">
        <v>13</v>
      </c>
      <c r="BF11" s="2">
        <f t="shared" si="11"/>
        <v>0</v>
      </c>
      <c r="BG11" s="3" t="s">
        <v>14</v>
      </c>
      <c r="BH11" s="3">
        <v>7</v>
      </c>
      <c r="BI11" s="3">
        <v>0.8</v>
      </c>
      <c r="BJ11" s="3">
        <v>9</v>
      </c>
      <c r="BK11" s="3">
        <v>5.6</v>
      </c>
      <c r="BL11" s="2">
        <f t="shared" si="12"/>
        <v>16.400000000000002</v>
      </c>
      <c r="BM11" s="3" t="s">
        <v>15</v>
      </c>
      <c r="BR11" s="2">
        <f t="shared" si="13"/>
        <v>0</v>
      </c>
      <c r="BS11" s="2" t="str">
        <f t="shared" si="14"/>
        <v>Dauphinee, Dave</v>
      </c>
      <c r="BT11" s="3" t="s">
        <v>16</v>
      </c>
      <c r="BY11" s="2">
        <f t="shared" si="15"/>
        <v>0</v>
      </c>
      <c r="BZ11" s="3" t="s">
        <v>17</v>
      </c>
      <c r="CE11" s="2">
        <f t="shared" si="16"/>
        <v>0</v>
      </c>
      <c r="CF11" s="3" t="s">
        <v>18</v>
      </c>
      <c r="CI11" s="2">
        <f t="shared" si="17"/>
        <v>0</v>
      </c>
      <c r="CJ11" s="3" t="s">
        <v>19</v>
      </c>
      <c r="CM11" s="2">
        <f t="shared" si="18"/>
        <v>0</v>
      </c>
      <c r="CN11" s="2" t="str">
        <f t="shared" si="19"/>
        <v>Dauphinee, Dave</v>
      </c>
      <c r="CO11" s="3" t="s">
        <v>20</v>
      </c>
      <c r="CR11" s="2">
        <f t="shared" si="20"/>
        <v>0</v>
      </c>
      <c r="CS11" s="3" t="s">
        <v>21</v>
      </c>
      <c r="CV11" s="2">
        <f t="shared" si="21"/>
        <v>0</v>
      </c>
      <c r="CW11" s="3" t="s">
        <v>22</v>
      </c>
      <c r="CX11" s="3">
        <v>10</v>
      </c>
      <c r="DJ11" s="2">
        <f t="shared" si="22"/>
        <v>10</v>
      </c>
      <c r="DK11" s="2" t="s">
        <v>23</v>
      </c>
      <c r="DL11" s="3">
        <v>10</v>
      </c>
      <c r="DM11" s="2">
        <f t="shared" si="23"/>
        <v>10</v>
      </c>
      <c r="DN11" s="2" t="str">
        <f t="shared" si="24"/>
        <v>Dauphinee, Dave</v>
      </c>
      <c r="DO11" s="3" t="s">
        <v>24</v>
      </c>
      <c r="DP11" s="3">
        <v>6</v>
      </c>
      <c r="EF11" s="2">
        <f t="shared" si="25"/>
        <v>6</v>
      </c>
      <c r="EG11" s="3" t="s">
        <v>41</v>
      </c>
      <c r="EH11" s="3"/>
      <c r="EI11" s="3"/>
      <c r="EJ11" s="3"/>
      <c r="EK11" s="3"/>
      <c r="EL11" s="3"/>
      <c r="EW11" s="3">
        <v>1</v>
      </c>
      <c r="EX11" s="2">
        <f t="shared" si="26"/>
        <v>1</v>
      </c>
      <c r="EY11" s="3" t="s">
        <v>43</v>
      </c>
      <c r="FA11" s="2">
        <f t="shared" si="27"/>
        <v>0</v>
      </c>
      <c r="FB11" s="2" t="s">
        <v>44</v>
      </c>
      <c r="FD11" s="2">
        <f t="shared" si="28"/>
        <v>0</v>
      </c>
      <c r="FE11" s="2">
        <f t="shared" si="29"/>
        <v>65.62825000000001</v>
      </c>
      <c r="FF11" s="3" t="str">
        <f t="shared" si="30"/>
        <v>Dauphinee, Dave</v>
      </c>
    </row>
    <row r="12" spans="1:162" ht="12.75">
      <c r="A12" s="1" t="s">
        <v>127</v>
      </c>
      <c r="B12" s="2">
        <f t="shared" si="0"/>
        <v>64.270375</v>
      </c>
      <c r="C12" s="4" t="s">
        <v>2</v>
      </c>
      <c r="H12" s="2">
        <f t="shared" si="1"/>
        <v>0</v>
      </c>
      <c r="I12" s="2" t="s">
        <v>6</v>
      </c>
      <c r="N12" s="2">
        <f t="shared" si="2"/>
        <v>0</v>
      </c>
      <c r="O12" s="3" t="s">
        <v>7</v>
      </c>
      <c r="T12" s="2">
        <f t="shared" si="3"/>
        <v>0</v>
      </c>
      <c r="U12" s="2" t="str">
        <f t="shared" si="4"/>
        <v>Wullschleger, Tre</v>
      </c>
      <c r="V12" s="3" t="s">
        <v>8</v>
      </c>
      <c r="AA12" s="2">
        <f t="shared" si="5"/>
        <v>0</v>
      </c>
      <c r="AB12" s="3" t="s">
        <v>9</v>
      </c>
      <c r="AG12" s="2">
        <f t="shared" si="6"/>
        <v>0</v>
      </c>
      <c r="AH12" s="3" t="s">
        <v>10</v>
      </c>
      <c r="AI12" s="3">
        <v>13</v>
      </c>
      <c r="AJ12" s="3">
        <v>14.8</v>
      </c>
      <c r="AK12" s="3">
        <v>12</v>
      </c>
      <c r="AL12" s="3">
        <v>13.4</v>
      </c>
      <c r="AM12" s="2">
        <f t="shared" si="7"/>
        <v>38.270374999999994</v>
      </c>
      <c r="AN12" s="3" t="s">
        <v>11</v>
      </c>
      <c r="AS12" s="2">
        <f t="shared" si="8"/>
        <v>0</v>
      </c>
      <c r="AT12" s="2" t="str">
        <f t="shared" si="9"/>
        <v>Wullschleger, Tre</v>
      </c>
      <c r="AU12" s="3" t="s">
        <v>12</v>
      </c>
      <c r="AZ12" s="2">
        <f t="shared" si="10"/>
        <v>0</v>
      </c>
      <c r="BA12" s="3" t="s">
        <v>13</v>
      </c>
      <c r="BF12" s="2">
        <f t="shared" si="11"/>
        <v>0</v>
      </c>
      <c r="BG12" s="3" t="s">
        <v>14</v>
      </c>
      <c r="BL12" s="2">
        <f t="shared" si="12"/>
        <v>0</v>
      </c>
      <c r="BM12" s="3" t="s">
        <v>15</v>
      </c>
      <c r="BR12" s="2">
        <f t="shared" si="13"/>
        <v>0</v>
      </c>
      <c r="BS12" s="2" t="str">
        <f t="shared" si="14"/>
        <v>Wullschleger, Tre</v>
      </c>
      <c r="BT12" s="3" t="s">
        <v>16</v>
      </c>
      <c r="BY12" s="2">
        <f t="shared" si="15"/>
        <v>0</v>
      </c>
      <c r="BZ12" s="3" t="s">
        <v>17</v>
      </c>
      <c r="CE12" s="2">
        <f t="shared" si="16"/>
        <v>0</v>
      </c>
      <c r="CF12" s="3" t="s">
        <v>18</v>
      </c>
      <c r="CI12" s="2">
        <f t="shared" si="17"/>
        <v>0</v>
      </c>
      <c r="CJ12" s="3" t="s">
        <v>19</v>
      </c>
      <c r="CM12" s="2">
        <f t="shared" si="18"/>
        <v>0</v>
      </c>
      <c r="CN12" s="2" t="str">
        <f t="shared" si="19"/>
        <v>Wullschleger, Tre</v>
      </c>
      <c r="CO12" s="3" t="s">
        <v>20</v>
      </c>
      <c r="CR12" s="2">
        <f t="shared" si="20"/>
        <v>0</v>
      </c>
      <c r="CS12" s="3" t="s">
        <v>21</v>
      </c>
      <c r="CV12" s="2">
        <f t="shared" si="21"/>
        <v>0</v>
      </c>
      <c r="CW12" s="3" t="s">
        <v>22</v>
      </c>
      <c r="CX12" s="3">
        <v>5</v>
      </c>
      <c r="DJ12" s="2">
        <f t="shared" si="22"/>
        <v>5</v>
      </c>
      <c r="DK12" s="2" t="s">
        <v>23</v>
      </c>
      <c r="DL12" s="3">
        <v>10</v>
      </c>
      <c r="DM12" s="2">
        <f t="shared" si="23"/>
        <v>10</v>
      </c>
      <c r="DN12" s="2" t="str">
        <f t="shared" si="24"/>
        <v>Wullschleger, Tre</v>
      </c>
      <c r="DO12" s="3" t="s">
        <v>24</v>
      </c>
      <c r="DP12" s="3">
        <v>6</v>
      </c>
      <c r="EF12" s="2">
        <f t="shared" si="25"/>
        <v>6</v>
      </c>
      <c r="EG12" s="3" t="s">
        <v>41</v>
      </c>
      <c r="EH12" s="3"/>
      <c r="EI12" s="3"/>
      <c r="EJ12" s="3"/>
      <c r="EK12" s="3"/>
      <c r="EL12" s="3"/>
      <c r="EW12" s="3">
        <v>5</v>
      </c>
      <c r="EX12" s="2">
        <f t="shared" si="26"/>
        <v>5</v>
      </c>
      <c r="EY12" s="3" t="s">
        <v>43</v>
      </c>
      <c r="FA12" s="2">
        <f t="shared" si="27"/>
        <v>0</v>
      </c>
      <c r="FB12" s="2" t="s">
        <v>44</v>
      </c>
      <c r="FD12" s="2">
        <f t="shared" si="28"/>
        <v>0</v>
      </c>
      <c r="FE12" s="2">
        <f t="shared" si="29"/>
        <v>64.270375</v>
      </c>
      <c r="FF12" s="3" t="str">
        <f t="shared" si="30"/>
        <v>Wullschleger, Tre</v>
      </c>
    </row>
    <row r="13" spans="1:162" ht="12.75">
      <c r="A13" s="1" t="s">
        <v>66</v>
      </c>
      <c r="B13" s="2">
        <f t="shared" si="0"/>
        <v>62.425</v>
      </c>
      <c r="C13" s="4" t="s">
        <v>2</v>
      </c>
      <c r="E13" s="3">
        <v>2.4</v>
      </c>
      <c r="H13" s="2">
        <f t="shared" si="1"/>
        <v>4.8</v>
      </c>
      <c r="I13" s="2" t="s">
        <v>6</v>
      </c>
      <c r="N13" s="2">
        <f t="shared" si="2"/>
        <v>0</v>
      </c>
      <c r="O13" s="3" t="s">
        <v>7</v>
      </c>
      <c r="T13" s="2">
        <f t="shared" si="3"/>
        <v>0</v>
      </c>
      <c r="U13" s="2" t="str">
        <f t="shared" si="4"/>
        <v>Lindley, Doug</v>
      </c>
      <c r="V13" s="3" t="s">
        <v>8</v>
      </c>
      <c r="W13" s="3">
        <v>3</v>
      </c>
      <c r="X13" s="3">
        <v>2.8</v>
      </c>
      <c r="AA13" s="2">
        <f t="shared" si="5"/>
        <v>15.875</v>
      </c>
      <c r="AB13" s="3" t="s">
        <v>9</v>
      </c>
      <c r="AC13" s="3">
        <v>1</v>
      </c>
      <c r="AD13" s="3">
        <v>2.8</v>
      </c>
      <c r="AF13" s="3">
        <v>8</v>
      </c>
      <c r="AG13" s="2">
        <f t="shared" si="6"/>
        <v>16.75</v>
      </c>
      <c r="AH13" s="3" t="s">
        <v>10</v>
      </c>
      <c r="AM13" s="2">
        <f t="shared" si="7"/>
        <v>0</v>
      </c>
      <c r="AN13" s="3" t="s">
        <v>11</v>
      </c>
      <c r="AS13" s="2">
        <f t="shared" si="8"/>
        <v>0</v>
      </c>
      <c r="AT13" s="2" t="str">
        <f t="shared" si="9"/>
        <v>Lindley, Doug</v>
      </c>
      <c r="AU13" s="3" t="s">
        <v>12</v>
      </c>
      <c r="AZ13" s="2">
        <f t="shared" si="10"/>
        <v>0</v>
      </c>
      <c r="BA13" s="3" t="s">
        <v>13</v>
      </c>
      <c r="BF13" s="2">
        <f t="shared" si="11"/>
        <v>0</v>
      </c>
      <c r="BG13" s="3" t="s">
        <v>14</v>
      </c>
      <c r="BL13" s="2">
        <f t="shared" si="12"/>
        <v>0</v>
      </c>
      <c r="BM13" s="3" t="s">
        <v>15</v>
      </c>
      <c r="BR13" s="2">
        <f t="shared" si="13"/>
        <v>0</v>
      </c>
      <c r="BS13" s="2" t="str">
        <f t="shared" si="14"/>
        <v>Lindley, Doug</v>
      </c>
      <c r="BT13" s="3" t="s">
        <v>16</v>
      </c>
      <c r="BY13" s="2">
        <f t="shared" si="15"/>
        <v>0</v>
      </c>
      <c r="BZ13" s="3" t="s">
        <v>17</v>
      </c>
      <c r="CE13" s="2">
        <f t="shared" si="16"/>
        <v>0</v>
      </c>
      <c r="CF13" s="3" t="s">
        <v>18</v>
      </c>
      <c r="CI13" s="2">
        <f t="shared" si="17"/>
        <v>0</v>
      </c>
      <c r="CJ13" s="3" t="s">
        <v>19</v>
      </c>
      <c r="CM13" s="2">
        <f t="shared" si="18"/>
        <v>0</v>
      </c>
      <c r="CN13" s="2" t="str">
        <f t="shared" si="19"/>
        <v>Lindley, Doug</v>
      </c>
      <c r="CO13" s="3" t="s">
        <v>20</v>
      </c>
      <c r="CR13" s="2">
        <f t="shared" si="20"/>
        <v>0</v>
      </c>
      <c r="CS13" s="3" t="s">
        <v>21</v>
      </c>
      <c r="CV13" s="2">
        <f t="shared" si="21"/>
        <v>0</v>
      </c>
      <c r="CW13" s="3" t="s">
        <v>22</v>
      </c>
      <c r="CX13" s="3">
        <v>15</v>
      </c>
      <c r="DJ13" s="2">
        <f t="shared" si="22"/>
        <v>15</v>
      </c>
      <c r="DK13" s="2" t="s">
        <v>23</v>
      </c>
      <c r="DL13" s="3">
        <v>10</v>
      </c>
      <c r="DM13" s="2">
        <f t="shared" si="23"/>
        <v>10</v>
      </c>
      <c r="DN13" s="2" t="str">
        <f t="shared" si="24"/>
        <v>Lindley, Doug</v>
      </c>
      <c r="DO13" s="3" t="s">
        <v>24</v>
      </c>
      <c r="EF13" s="2">
        <f t="shared" si="25"/>
        <v>0</v>
      </c>
      <c r="EG13" s="3" t="s">
        <v>41</v>
      </c>
      <c r="EH13" s="3"/>
      <c r="EI13" s="3"/>
      <c r="EJ13" s="3"/>
      <c r="EK13" s="3"/>
      <c r="EL13" s="3"/>
      <c r="EX13" s="2">
        <f t="shared" si="26"/>
        <v>0</v>
      </c>
      <c r="EY13" s="3" t="s">
        <v>43</v>
      </c>
      <c r="FA13" s="2">
        <f t="shared" si="27"/>
        <v>0</v>
      </c>
      <c r="FB13" s="2" t="s">
        <v>44</v>
      </c>
      <c r="FD13" s="2">
        <f t="shared" si="28"/>
        <v>0</v>
      </c>
      <c r="FE13" s="2">
        <f t="shared" si="29"/>
        <v>62.425</v>
      </c>
      <c r="FF13" s="3" t="str">
        <f t="shared" si="30"/>
        <v>Lindley, Doug</v>
      </c>
    </row>
    <row r="14" spans="1:162" ht="12.75">
      <c r="A14" s="1" t="s">
        <v>120</v>
      </c>
      <c r="B14" s="2">
        <f t="shared" si="0"/>
        <v>47.125</v>
      </c>
      <c r="C14" s="4" t="s">
        <v>2</v>
      </c>
      <c r="H14" s="2">
        <f t="shared" si="1"/>
        <v>0</v>
      </c>
      <c r="I14" s="2" t="s">
        <v>6</v>
      </c>
      <c r="N14" s="2">
        <f t="shared" si="2"/>
        <v>0</v>
      </c>
      <c r="O14" s="3" t="s">
        <v>7</v>
      </c>
      <c r="T14" s="2">
        <f t="shared" si="3"/>
        <v>0</v>
      </c>
      <c r="U14" s="2" t="str">
        <f t="shared" si="4"/>
        <v>Ryder, Chris</v>
      </c>
      <c r="V14" s="3" t="s">
        <v>8</v>
      </c>
      <c r="AA14" s="2">
        <f t="shared" si="5"/>
        <v>0</v>
      </c>
      <c r="AB14" s="3" t="s">
        <v>9</v>
      </c>
      <c r="AG14" s="2">
        <f t="shared" si="6"/>
        <v>0</v>
      </c>
      <c r="AH14" s="3" t="s">
        <v>10</v>
      </c>
      <c r="AM14" s="2">
        <f t="shared" si="7"/>
        <v>0</v>
      </c>
      <c r="AN14" s="3" t="s">
        <v>11</v>
      </c>
      <c r="AS14" s="2">
        <f t="shared" si="8"/>
        <v>0</v>
      </c>
      <c r="AT14" s="2" t="str">
        <f t="shared" si="9"/>
        <v>Ryder, Chris</v>
      </c>
      <c r="AU14" s="3" t="s">
        <v>12</v>
      </c>
      <c r="AZ14" s="2">
        <f t="shared" si="10"/>
        <v>0</v>
      </c>
      <c r="BA14" s="3" t="s">
        <v>13</v>
      </c>
      <c r="BF14" s="2">
        <f t="shared" si="11"/>
        <v>0</v>
      </c>
      <c r="BG14" s="3" t="s">
        <v>14</v>
      </c>
      <c r="BL14" s="2">
        <f t="shared" si="12"/>
        <v>0</v>
      </c>
      <c r="BM14" s="3" t="s">
        <v>15</v>
      </c>
      <c r="BN14" s="3">
        <v>1</v>
      </c>
      <c r="BO14" s="3">
        <v>14.6</v>
      </c>
      <c r="BP14" s="3">
        <v>1</v>
      </c>
      <c r="BQ14" s="3">
        <v>4.8</v>
      </c>
      <c r="BR14" s="2">
        <f t="shared" si="13"/>
        <v>32.125</v>
      </c>
      <c r="BS14" s="2" t="str">
        <f t="shared" si="14"/>
        <v>Ryder, Chris</v>
      </c>
      <c r="BT14" s="3" t="s">
        <v>16</v>
      </c>
      <c r="BY14" s="2">
        <f t="shared" si="15"/>
        <v>0</v>
      </c>
      <c r="BZ14" s="3" t="s">
        <v>17</v>
      </c>
      <c r="CE14" s="2">
        <f t="shared" si="16"/>
        <v>0</v>
      </c>
      <c r="CF14" s="3" t="s">
        <v>18</v>
      </c>
      <c r="CI14" s="2">
        <f t="shared" si="17"/>
        <v>0</v>
      </c>
      <c r="CJ14" s="3" t="s">
        <v>19</v>
      </c>
      <c r="CM14" s="2">
        <f t="shared" si="18"/>
        <v>0</v>
      </c>
      <c r="CN14" s="2" t="str">
        <f t="shared" si="19"/>
        <v>Ryder, Chris</v>
      </c>
      <c r="CO14" s="3" t="s">
        <v>20</v>
      </c>
      <c r="CR14" s="2">
        <f t="shared" si="20"/>
        <v>0</v>
      </c>
      <c r="CS14" s="3" t="s">
        <v>21</v>
      </c>
      <c r="CV14" s="2">
        <f t="shared" si="21"/>
        <v>0</v>
      </c>
      <c r="CW14" s="3" t="s">
        <v>22</v>
      </c>
      <c r="CX14" s="3">
        <v>5</v>
      </c>
      <c r="DJ14" s="2">
        <f t="shared" si="22"/>
        <v>5</v>
      </c>
      <c r="DK14" s="2" t="s">
        <v>23</v>
      </c>
      <c r="DL14" s="3">
        <v>10</v>
      </c>
      <c r="DM14" s="2">
        <f t="shared" si="23"/>
        <v>10</v>
      </c>
      <c r="DN14" s="2" t="str">
        <f t="shared" si="24"/>
        <v>Ryder, Chris</v>
      </c>
      <c r="DO14" s="3" t="s">
        <v>24</v>
      </c>
      <c r="EF14" s="2">
        <f t="shared" si="25"/>
        <v>0</v>
      </c>
      <c r="EG14" s="3" t="s">
        <v>41</v>
      </c>
      <c r="EH14" s="3"/>
      <c r="EI14" s="3"/>
      <c r="EJ14" s="3"/>
      <c r="EK14" s="3"/>
      <c r="EL14" s="3"/>
      <c r="EX14" s="2">
        <f t="shared" si="26"/>
        <v>0</v>
      </c>
      <c r="EY14" s="3" t="s">
        <v>43</v>
      </c>
      <c r="FA14" s="2">
        <f t="shared" si="27"/>
        <v>0</v>
      </c>
      <c r="FB14" s="2" t="s">
        <v>44</v>
      </c>
      <c r="FD14" s="2">
        <f t="shared" si="28"/>
        <v>0</v>
      </c>
      <c r="FE14" s="2">
        <f t="shared" si="29"/>
        <v>47.125</v>
      </c>
      <c r="FF14" s="3" t="str">
        <f t="shared" si="30"/>
        <v>Ryder, Chris</v>
      </c>
    </row>
    <row r="15" spans="1:162" ht="12.75">
      <c r="A15" s="1" t="s">
        <v>109</v>
      </c>
      <c r="B15" s="2">
        <f t="shared" si="0"/>
        <v>36.351749999999996</v>
      </c>
      <c r="C15" s="4" t="s">
        <v>2</v>
      </c>
      <c r="H15" s="2">
        <f t="shared" si="1"/>
        <v>0</v>
      </c>
      <c r="I15" s="2" t="s">
        <v>6</v>
      </c>
      <c r="N15" s="2">
        <f t="shared" si="2"/>
        <v>0</v>
      </c>
      <c r="O15" s="3" t="s">
        <v>7</v>
      </c>
      <c r="T15" s="2">
        <f t="shared" si="3"/>
        <v>0</v>
      </c>
      <c r="U15" s="2" t="str">
        <f t="shared" si="4"/>
        <v>Nicholson, Sam</v>
      </c>
      <c r="V15" s="3" t="s">
        <v>8</v>
      </c>
      <c r="AA15" s="2">
        <f t="shared" si="5"/>
        <v>0</v>
      </c>
      <c r="AB15" s="3" t="s">
        <v>9</v>
      </c>
      <c r="AG15" s="2">
        <f t="shared" si="6"/>
        <v>0</v>
      </c>
      <c r="AH15" s="3" t="s">
        <v>10</v>
      </c>
      <c r="AI15" s="3">
        <v>10</v>
      </c>
      <c r="AJ15" s="3">
        <v>9.4</v>
      </c>
      <c r="AK15" s="3">
        <v>10</v>
      </c>
      <c r="AL15" s="3">
        <v>10.2</v>
      </c>
      <c r="AM15" s="2">
        <f t="shared" si="7"/>
        <v>30.351749999999996</v>
      </c>
      <c r="AN15" s="3" t="s">
        <v>11</v>
      </c>
      <c r="AS15" s="2">
        <f t="shared" si="8"/>
        <v>0</v>
      </c>
      <c r="AT15" s="2" t="str">
        <f t="shared" si="9"/>
        <v>Nicholson, Sam</v>
      </c>
      <c r="AU15" s="3" t="s">
        <v>12</v>
      </c>
      <c r="AZ15" s="2">
        <f t="shared" si="10"/>
        <v>0</v>
      </c>
      <c r="BA15" s="3" t="s">
        <v>13</v>
      </c>
      <c r="BF15" s="2">
        <f t="shared" si="11"/>
        <v>0</v>
      </c>
      <c r="BG15" s="3" t="s">
        <v>14</v>
      </c>
      <c r="BL15" s="2">
        <f t="shared" si="12"/>
        <v>0</v>
      </c>
      <c r="BM15" s="3" t="s">
        <v>15</v>
      </c>
      <c r="BR15" s="2">
        <f t="shared" si="13"/>
        <v>0</v>
      </c>
      <c r="BS15" s="2" t="str">
        <f t="shared" si="14"/>
        <v>Nicholson, Sam</v>
      </c>
      <c r="BT15" s="3" t="s">
        <v>16</v>
      </c>
      <c r="BY15" s="2">
        <f t="shared" si="15"/>
        <v>0</v>
      </c>
      <c r="BZ15" s="3" t="s">
        <v>17</v>
      </c>
      <c r="CE15" s="2">
        <f t="shared" si="16"/>
        <v>0</v>
      </c>
      <c r="CF15" s="3" t="s">
        <v>18</v>
      </c>
      <c r="CI15" s="2">
        <f t="shared" si="17"/>
        <v>0</v>
      </c>
      <c r="CJ15" s="3" t="s">
        <v>19</v>
      </c>
      <c r="CM15" s="2">
        <f t="shared" si="18"/>
        <v>0</v>
      </c>
      <c r="CN15" s="2" t="str">
        <f t="shared" si="19"/>
        <v>Nicholson, Sam</v>
      </c>
      <c r="CO15" s="3" t="s">
        <v>20</v>
      </c>
      <c r="CR15" s="2">
        <f t="shared" si="20"/>
        <v>0</v>
      </c>
      <c r="CS15" s="3" t="s">
        <v>21</v>
      </c>
      <c r="CV15" s="2">
        <f t="shared" si="21"/>
        <v>0</v>
      </c>
      <c r="CW15" s="3" t="s">
        <v>22</v>
      </c>
      <c r="DJ15" s="2">
        <f t="shared" si="22"/>
        <v>0</v>
      </c>
      <c r="DK15" s="2" t="s">
        <v>23</v>
      </c>
      <c r="DM15" s="2">
        <f t="shared" si="23"/>
        <v>0</v>
      </c>
      <c r="DN15" s="2" t="str">
        <f t="shared" si="24"/>
        <v>Nicholson, Sam</v>
      </c>
      <c r="DO15" s="3" t="s">
        <v>24</v>
      </c>
      <c r="EF15" s="2">
        <f t="shared" si="25"/>
        <v>0</v>
      </c>
      <c r="EG15" s="3" t="s">
        <v>41</v>
      </c>
      <c r="EH15" s="3"/>
      <c r="EI15" s="3"/>
      <c r="EJ15" s="3"/>
      <c r="EK15" s="3"/>
      <c r="EL15" s="3"/>
      <c r="EW15" s="3">
        <v>6</v>
      </c>
      <c r="EX15" s="2">
        <f t="shared" si="26"/>
        <v>6</v>
      </c>
      <c r="EY15" s="3" t="s">
        <v>43</v>
      </c>
      <c r="FA15" s="2">
        <f t="shared" si="27"/>
        <v>0</v>
      </c>
      <c r="FB15" s="2" t="s">
        <v>44</v>
      </c>
      <c r="FD15" s="2">
        <f t="shared" si="28"/>
        <v>0</v>
      </c>
      <c r="FE15" s="2">
        <f t="shared" si="29"/>
        <v>36.351749999999996</v>
      </c>
      <c r="FF15" s="3" t="str">
        <f t="shared" si="30"/>
        <v>Nicholson, Sam</v>
      </c>
    </row>
    <row r="16" spans="1:162" ht="12.75">
      <c r="A16" s="1" t="s">
        <v>102</v>
      </c>
      <c r="B16" s="2">
        <f t="shared" si="0"/>
        <v>27.929000000000002</v>
      </c>
      <c r="C16" s="4" t="s">
        <v>2</v>
      </c>
      <c r="H16" s="2">
        <f t="shared" si="1"/>
        <v>0</v>
      </c>
      <c r="I16" s="2" t="s">
        <v>6</v>
      </c>
      <c r="N16" s="2">
        <f t="shared" si="2"/>
        <v>0</v>
      </c>
      <c r="O16" s="3" t="s">
        <v>7</v>
      </c>
      <c r="T16" s="2">
        <f t="shared" si="3"/>
        <v>0</v>
      </c>
      <c r="U16" s="2" t="str">
        <f t="shared" si="4"/>
        <v>Griffith, Rick</v>
      </c>
      <c r="V16" s="3" t="s">
        <v>8</v>
      </c>
      <c r="AA16" s="2">
        <f t="shared" si="5"/>
        <v>0</v>
      </c>
      <c r="AB16" s="3" t="s">
        <v>9</v>
      </c>
      <c r="AG16" s="2">
        <f t="shared" si="6"/>
        <v>0</v>
      </c>
      <c r="AH16" s="3" t="s">
        <v>10</v>
      </c>
      <c r="AM16" s="2">
        <f t="shared" si="7"/>
        <v>0</v>
      </c>
      <c r="AN16" s="3" t="s">
        <v>11</v>
      </c>
      <c r="AS16" s="2">
        <f t="shared" si="8"/>
        <v>0</v>
      </c>
      <c r="AT16" s="2" t="str">
        <f t="shared" si="9"/>
        <v>Griffith, Rick</v>
      </c>
      <c r="AU16" s="3" t="s">
        <v>12</v>
      </c>
      <c r="AZ16" s="2">
        <f t="shared" si="10"/>
        <v>0</v>
      </c>
      <c r="BA16" s="3" t="s">
        <v>13</v>
      </c>
      <c r="BB16" s="3">
        <v>2</v>
      </c>
      <c r="BC16" s="3">
        <v>8</v>
      </c>
      <c r="BF16" s="2">
        <f t="shared" si="11"/>
        <v>12.5</v>
      </c>
      <c r="BG16" s="3" t="s">
        <v>14</v>
      </c>
      <c r="BL16" s="2">
        <f t="shared" si="12"/>
        <v>0</v>
      </c>
      <c r="BM16" s="3" t="s">
        <v>15</v>
      </c>
      <c r="BN16" s="3">
        <v>1</v>
      </c>
      <c r="BO16" s="3">
        <v>0.6</v>
      </c>
      <c r="BR16" s="2">
        <f t="shared" si="13"/>
        <v>10.375</v>
      </c>
      <c r="BS16" s="2" t="str">
        <f t="shared" si="14"/>
        <v>Griffith, Rick</v>
      </c>
      <c r="BT16" s="3" t="s">
        <v>16</v>
      </c>
      <c r="BU16" s="3">
        <v>1</v>
      </c>
      <c r="BV16" s="3">
        <v>14.4</v>
      </c>
      <c r="BY16" s="2">
        <f t="shared" si="15"/>
        <v>5.054</v>
      </c>
      <c r="BZ16" s="3" t="s">
        <v>17</v>
      </c>
      <c r="CE16" s="2">
        <f t="shared" si="16"/>
        <v>0</v>
      </c>
      <c r="CF16" s="3" t="s">
        <v>18</v>
      </c>
      <c r="CI16" s="2">
        <f t="shared" si="17"/>
        <v>0</v>
      </c>
      <c r="CJ16" s="3" t="s">
        <v>19</v>
      </c>
      <c r="CM16" s="2">
        <f t="shared" si="18"/>
        <v>0</v>
      </c>
      <c r="CN16" s="2" t="str">
        <f t="shared" si="19"/>
        <v>Griffith, Rick</v>
      </c>
      <c r="CO16" s="3" t="s">
        <v>20</v>
      </c>
      <c r="CR16" s="2">
        <f t="shared" si="20"/>
        <v>0</v>
      </c>
      <c r="CS16" s="3" t="s">
        <v>21</v>
      </c>
      <c r="CV16" s="2">
        <f t="shared" si="21"/>
        <v>0</v>
      </c>
      <c r="CW16" s="3" t="s">
        <v>22</v>
      </c>
      <c r="DJ16" s="2">
        <f t="shared" si="22"/>
        <v>0</v>
      </c>
      <c r="DK16" s="2" t="s">
        <v>23</v>
      </c>
      <c r="DM16" s="2">
        <f t="shared" si="23"/>
        <v>0</v>
      </c>
      <c r="DN16" s="2" t="str">
        <f t="shared" si="24"/>
        <v>Griffith, Rick</v>
      </c>
      <c r="DO16" s="3" t="s">
        <v>24</v>
      </c>
      <c r="EF16" s="2">
        <f t="shared" si="25"/>
        <v>0</v>
      </c>
      <c r="EG16" s="3" t="s">
        <v>41</v>
      </c>
      <c r="EH16" s="3"/>
      <c r="EI16" s="3"/>
      <c r="EJ16" s="3"/>
      <c r="EK16" s="3"/>
      <c r="EL16" s="3"/>
      <c r="EX16" s="2">
        <f t="shared" si="26"/>
        <v>0</v>
      </c>
      <c r="EY16" s="3" t="s">
        <v>43</v>
      </c>
      <c r="FA16" s="2">
        <f t="shared" si="27"/>
        <v>0</v>
      </c>
      <c r="FB16" s="2" t="s">
        <v>44</v>
      </c>
      <c r="FD16" s="2">
        <f t="shared" si="28"/>
        <v>0</v>
      </c>
      <c r="FE16" s="2">
        <f t="shared" si="29"/>
        <v>27.929000000000002</v>
      </c>
      <c r="FF16" s="3" t="str">
        <f t="shared" si="30"/>
        <v>Griffith, Rick</v>
      </c>
    </row>
    <row r="17" spans="1:162" ht="12.75">
      <c r="A17" s="1" t="s">
        <v>117</v>
      </c>
      <c r="B17" s="2">
        <f t="shared" si="0"/>
        <v>26.151125</v>
      </c>
      <c r="C17" s="4" t="s">
        <v>2</v>
      </c>
      <c r="H17" s="2">
        <f t="shared" si="1"/>
        <v>0</v>
      </c>
      <c r="I17" s="2" t="s">
        <v>6</v>
      </c>
      <c r="N17" s="2">
        <f t="shared" si="2"/>
        <v>0</v>
      </c>
      <c r="O17" s="3" t="s">
        <v>7</v>
      </c>
      <c r="T17" s="2">
        <f t="shared" si="3"/>
        <v>0</v>
      </c>
      <c r="U17" s="2" t="str">
        <f t="shared" si="4"/>
        <v>Nicholson, Jeff</v>
      </c>
      <c r="V17" s="3" t="s">
        <v>8</v>
      </c>
      <c r="AA17" s="2">
        <f t="shared" si="5"/>
        <v>0</v>
      </c>
      <c r="AB17" s="3" t="s">
        <v>9</v>
      </c>
      <c r="AG17" s="2">
        <f t="shared" si="6"/>
        <v>0</v>
      </c>
      <c r="AH17" s="3" t="s">
        <v>10</v>
      </c>
      <c r="AI17" s="3">
        <v>8</v>
      </c>
      <c r="AJ17" s="3">
        <v>0.8</v>
      </c>
      <c r="AK17" s="3">
        <v>10</v>
      </c>
      <c r="AL17" s="3">
        <v>3.8</v>
      </c>
      <c r="AM17" s="2">
        <f t="shared" si="7"/>
        <v>26.151125</v>
      </c>
      <c r="AN17" s="3" t="s">
        <v>11</v>
      </c>
      <c r="AS17" s="2">
        <f t="shared" si="8"/>
        <v>0</v>
      </c>
      <c r="AT17" s="2" t="str">
        <f t="shared" si="9"/>
        <v>Nicholson, Jeff</v>
      </c>
      <c r="AU17" s="3" t="s">
        <v>12</v>
      </c>
      <c r="AZ17" s="2">
        <f t="shared" si="10"/>
        <v>0</v>
      </c>
      <c r="BA17" s="3" t="s">
        <v>13</v>
      </c>
      <c r="BF17" s="2">
        <f t="shared" si="11"/>
        <v>0</v>
      </c>
      <c r="BG17" s="3" t="s">
        <v>14</v>
      </c>
      <c r="BL17" s="2">
        <f t="shared" si="12"/>
        <v>0</v>
      </c>
      <c r="BM17" s="3" t="s">
        <v>15</v>
      </c>
      <c r="BR17" s="2">
        <f t="shared" si="13"/>
        <v>0</v>
      </c>
      <c r="BS17" s="2" t="str">
        <f t="shared" si="14"/>
        <v>Nicholson, Jeff</v>
      </c>
      <c r="BT17" s="3" t="s">
        <v>16</v>
      </c>
      <c r="BY17" s="2">
        <f t="shared" si="15"/>
        <v>0</v>
      </c>
      <c r="BZ17" s="3" t="s">
        <v>17</v>
      </c>
      <c r="CE17" s="2">
        <f t="shared" si="16"/>
        <v>0</v>
      </c>
      <c r="CF17" s="3" t="s">
        <v>18</v>
      </c>
      <c r="CI17" s="2">
        <f t="shared" si="17"/>
        <v>0</v>
      </c>
      <c r="CJ17" s="3" t="s">
        <v>19</v>
      </c>
      <c r="CM17" s="2">
        <f t="shared" si="18"/>
        <v>0</v>
      </c>
      <c r="CN17" s="2" t="str">
        <f t="shared" si="19"/>
        <v>Nicholson, Jeff</v>
      </c>
      <c r="CO17" s="3" t="s">
        <v>20</v>
      </c>
      <c r="CR17" s="2">
        <f t="shared" si="20"/>
        <v>0</v>
      </c>
      <c r="CS17" s="3" t="s">
        <v>21</v>
      </c>
      <c r="CV17" s="2">
        <f t="shared" si="21"/>
        <v>0</v>
      </c>
      <c r="CW17" s="3" t="s">
        <v>22</v>
      </c>
      <c r="DJ17" s="2">
        <f t="shared" si="22"/>
        <v>0</v>
      </c>
      <c r="DK17" s="2" t="s">
        <v>23</v>
      </c>
      <c r="DM17" s="2">
        <f t="shared" si="23"/>
        <v>0</v>
      </c>
      <c r="DN17" s="2" t="str">
        <f t="shared" si="24"/>
        <v>Nicholson, Jeff</v>
      </c>
      <c r="DO17" s="3" t="s">
        <v>24</v>
      </c>
      <c r="EF17" s="2">
        <f t="shared" si="25"/>
        <v>0</v>
      </c>
      <c r="EG17" s="3" t="s">
        <v>41</v>
      </c>
      <c r="EH17" s="3"/>
      <c r="EI17" s="3"/>
      <c r="EJ17" s="3"/>
      <c r="EK17" s="3"/>
      <c r="EL17" s="3"/>
      <c r="EX17" s="2">
        <f t="shared" si="26"/>
        <v>0</v>
      </c>
      <c r="EY17" s="3" t="s">
        <v>43</v>
      </c>
      <c r="FA17" s="2">
        <f t="shared" si="27"/>
        <v>0</v>
      </c>
      <c r="FB17" s="2" t="s">
        <v>44</v>
      </c>
      <c r="FD17" s="2">
        <f t="shared" si="28"/>
        <v>0</v>
      </c>
      <c r="FE17" s="2">
        <f t="shared" si="29"/>
        <v>26.151125</v>
      </c>
      <c r="FF17" s="3" t="str">
        <f t="shared" si="30"/>
        <v>Nicholson, Jeff</v>
      </c>
    </row>
    <row r="18" spans="1:162" ht="12.75">
      <c r="A18" s="1" t="s">
        <v>71</v>
      </c>
      <c r="B18" s="2">
        <f t="shared" si="0"/>
        <v>26.125</v>
      </c>
      <c r="C18" s="4" t="s">
        <v>2</v>
      </c>
      <c r="H18" s="2">
        <f t="shared" si="1"/>
        <v>0</v>
      </c>
      <c r="I18" s="2" t="s">
        <v>6</v>
      </c>
      <c r="N18" s="2">
        <f t="shared" si="2"/>
        <v>0</v>
      </c>
      <c r="O18" s="3" t="s">
        <v>7</v>
      </c>
      <c r="T18" s="2">
        <f t="shared" si="3"/>
        <v>0</v>
      </c>
      <c r="U18" s="2" t="str">
        <f t="shared" si="4"/>
        <v>Fusaro, Riley</v>
      </c>
      <c r="V18" s="3" t="s">
        <v>8</v>
      </c>
      <c r="AA18" s="2">
        <f t="shared" si="5"/>
        <v>0</v>
      </c>
      <c r="AB18" s="3" t="s">
        <v>9</v>
      </c>
      <c r="AC18" s="3">
        <v>1</v>
      </c>
      <c r="AD18" s="3">
        <v>8.8</v>
      </c>
      <c r="AE18" s="3">
        <v>1</v>
      </c>
      <c r="AF18" s="3">
        <v>1</v>
      </c>
      <c r="AG18" s="2">
        <f t="shared" si="6"/>
        <v>26.125</v>
      </c>
      <c r="AH18" s="3" t="s">
        <v>10</v>
      </c>
      <c r="AM18" s="2">
        <f t="shared" si="7"/>
        <v>0</v>
      </c>
      <c r="AN18" s="3" t="s">
        <v>11</v>
      </c>
      <c r="AS18" s="2">
        <f t="shared" si="8"/>
        <v>0</v>
      </c>
      <c r="AT18" s="2" t="str">
        <f t="shared" si="9"/>
        <v>Fusaro, Riley</v>
      </c>
      <c r="AU18" s="3" t="s">
        <v>12</v>
      </c>
      <c r="AZ18" s="2">
        <f t="shared" si="10"/>
        <v>0</v>
      </c>
      <c r="BA18" s="3" t="s">
        <v>13</v>
      </c>
      <c r="BF18" s="2">
        <f t="shared" si="11"/>
        <v>0</v>
      </c>
      <c r="BG18" s="3" t="s">
        <v>14</v>
      </c>
      <c r="BL18" s="2">
        <f t="shared" si="12"/>
        <v>0</v>
      </c>
      <c r="BM18" s="3" t="s">
        <v>15</v>
      </c>
      <c r="BR18" s="2">
        <f t="shared" si="13"/>
        <v>0</v>
      </c>
      <c r="BS18" s="2" t="str">
        <f t="shared" si="14"/>
        <v>Fusaro, Riley</v>
      </c>
      <c r="BT18" s="3" t="s">
        <v>16</v>
      </c>
      <c r="BY18" s="2">
        <f t="shared" si="15"/>
        <v>0</v>
      </c>
      <c r="BZ18" s="3" t="s">
        <v>17</v>
      </c>
      <c r="CE18" s="2">
        <f t="shared" si="16"/>
        <v>0</v>
      </c>
      <c r="CF18" s="3" t="s">
        <v>18</v>
      </c>
      <c r="CI18" s="2">
        <f t="shared" si="17"/>
        <v>0</v>
      </c>
      <c r="CJ18" s="3" t="s">
        <v>19</v>
      </c>
      <c r="CM18" s="2">
        <f t="shared" si="18"/>
        <v>0</v>
      </c>
      <c r="CN18" s="2" t="str">
        <f t="shared" si="19"/>
        <v>Fusaro, Riley</v>
      </c>
      <c r="CO18" s="3" t="s">
        <v>20</v>
      </c>
      <c r="CR18" s="2">
        <f t="shared" si="20"/>
        <v>0</v>
      </c>
      <c r="CS18" s="3" t="s">
        <v>21</v>
      </c>
      <c r="CV18" s="2">
        <f t="shared" si="21"/>
        <v>0</v>
      </c>
      <c r="CW18" s="3" t="s">
        <v>22</v>
      </c>
      <c r="DJ18" s="2">
        <f t="shared" si="22"/>
        <v>0</v>
      </c>
      <c r="DK18" s="2" t="s">
        <v>23</v>
      </c>
      <c r="DM18" s="2">
        <f t="shared" si="23"/>
        <v>0</v>
      </c>
      <c r="DN18" s="2" t="str">
        <f t="shared" si="24"/>
        <v>Fusaro, Riley</v>
      </c>
      <c r="DO18" s="3" t="s">
        <v>24</v>
      </c>
      <c r="EF18" s="2">
        <f t="shared" si="25"/>
        <v>0</v>
      </c>
      <c r="EG18" s="3" t="s">
        <v>41</v>
      </c>
      <c r="EH18" s="3"/>
      <c r="EI18" s="3"/>
      <c r="EJ18" s="3"/>
      <c r="EK18" s="3"/>
      <c r="EL18" s="3"/>
      <c r="EX18" s="2">
        <f t="shared" si="26"/>
        <v>0</v>
      </c>
      <c r="EY18" s="3" t="s">
        <v>43</v>
      </c>
      <c r="FA18" s="2">
        <f t="shared" si="27"/>
        <v>0</v>
      </c>
      <c r="FB18" s="2" t="s">
        <v>44</v>
      </c>
      <c r="FD18" s="2">
        <f t="shared" si="28"/>
        <v>0</v>
      </c>
      <c r="FE18" s="2">
        <f t="shared" si="29"/>
        <v>26.125</v>
      </c>
      <c r="FF18" s="3" t="str">
        <f t="shared" si="30"/>
        <v>Fusaro, Riley</v>
      </c>
    </row>
    <row r="19" spans="1:162" ht="12.75">
      <c r="A19" s="1" t="s">
        <v>114</v>
      </c>
      <c r="B19" s="2">
        <f t="shared" si="0"/>
        <v>24.989250000000002</v>
      </c>
      <c r="C19" s="4" t="s">
        <v>2</v>
      </c>
      <c r="H19" s="2">
        <f t="shared" si="1"/>
        <v>0</v>
      </c>
      <c r="I19" s="2" t="s">
        <v>6</v>
      </c>
      <c r="N19" s="2">
        <f t="shared" si="2"/>
        <v>0</v>
      </c>
      <c r="O19" s="3" t="s">
        <v>7</v>
      </c>
      <c r="T19" s="2">
        <f t="shared" si="3"/>
        <v>0</v>
      </c>
      <c r="U19" s="2" t="str">
        <f t="shared" si="4"/>
        <v>Wiggin, Harold</v>
      </c>
      <c r="V19" s="3" t="s">
        <v>8</v>
      </c>
      <c r="AA19" s="2">
        <f t="shared" si="5"/>
        <v>0</v>
      </c>
      <c r="AB19" s="3" t="s">
        <v>9</v>
      </c>
      <c r="AG19" s="2">
        <f t="shared" si="6"/>
        <v>0</v>
      </c>
      <c r="AH19" s="3" t="s">
        <v>10</v>
      </c>
      <c r="AI19" s="3">
        <v>11</v>
      </c>
      <c r="AJ19" s="3">
        <v>2</v>
      </c>
      <c r="AK19" s="3">
        <v>6</v>
      </c>
      <c r="AL19" s="3">
        <v>5.6</v>
      </c>
      <c r="AM19" s="2">
        <f t="shared" si="7"/>
        <v>24.989250000000002</v>
      </c>
      <c r="AN19" s="3" t="s">
        <v>11</v>
      </c>
      <c r="AS19" s="2">
        <f t="shared" si="8"/>
        <v>0</v>
      </c>
      <c r="AT19" s="2" t="str">
        <f t="shared" si="9"/>
        <v>Wiggin, Harold</v>
      </c>
      <c r="AU19" s="3" t="s">
        <v>12</v>
      </c>
      <c r="AZ19" s="2">
        <f t="shared" si="10"/>
        <v>0</v>
      </c>
      <c r="BA19" s="3" t="s">
        <v>13</v>
      </c>
      <c r="BF19" s="2">
        <f t="shared" si="11"/>
        <v>0</v>
      </c>
      <c r="BG19" s="3" t="s">
        <v>14</v>
      </c>
      <c r="BL19" s="2">
        <f t="shared" si="12"/>
        <v>0</v>
      </c>
      <c r="BM19" s="3" t="s">
        <v>15</v>
      </c>
      <c r="BR19" s="2">
        <f t="shared" si="13"/>
        <v>0</v>
      </c>
      <c r="BS19" s="2" t="str">
        <f t="shared" si="14"/>
        <v>Wiggin, Harold</v>
      </c>
      <c r="BT19" s="3" t="s">
        <v>16</v>
      </c>
      <c r="BY19" s="2">
        <f t="shared" si="15"/>
        <v>0</v>
      </c>
      <c r="BZ19" s="3" t="s">
        <v>17</v>
      </c>
      <c r="CE19" s="2">
        <f t="shared" si="16"/>
        <v>0</v>
      </c>
      <c r="CF19" s="3" t="s">
        <v>18</v>
      </c>
      <c r="CI19" s="2">
        <f t="shared" si="17"/>
        <v>0</v>
      </c>
      <c r="CJ19" s="3" t="s">
        <v>19</v>
      </c>
      <c r="CM19" s="2">
        <f t="shared" si="18"/>
        <v>0</v>
      </c>
      <c r="CN19" s="2" t="str">
        <f t="shared" si="19"/>
        <v>Wiggin, Harold</v>
      </c>
      <c r="CO19" s="3" t="s">
        <v>20</v>
      </c>
      <c r="CR19" s="2">
        <f t="shared" si="20"/>
        <v>0</v>
      </c>
      <c r="CS19" s="3" t="s">
        <v>21</v>
      </c>
      <c r="CV19" s="2">
        <f t="shared" si="21"/>
        <v>0</v>
      </c>
      <c r="CW19" s="3" t="s">
        <v>22</v>
      </c>
      <c r="DJ19" s="2">
        <f t="shared" si="22"/>
        <v>0</v>
      </c>
      <c r="DK19" s="2" t="s">
        <v>23</v>
      </c>
      <c r="DM19" s="2">
        <f t="shared" si="23"/>
        <v>0</v>
      </c>
      <c r="DN19" s="2" t="str">
        <f t="shared" si="24"/>
        <v>Wiggin, Harold</v>
      </c>
      <c r="DO19" s="3" t="s">
        <v>24</v>
      </c>
      <c r="EF19" s="2">
        <f t="shared" si="25"/>
        <v>0</v>
      </c>
      <c r="EG19" s="3" t="s">
        <v>41</v>
      </c>
      <c r="EH19" s="3"/>
      <c r="EI19" s="3"/>
      <c r="EJ19" s="3"/>
      <c r="EK19" s="3"/>
      <c r="EL19" s="3"/>
      <c r="EX19" s="2">
        <f t="shared" si="26"/>
        <v>0</v>
      </c>
      <c r="EY19" s="3" t="s">
        <v>43</v>
      </c>
      <c r="FA19" s="2">
        <f t="shared" si="27"/>
        <v>0</v>
      </c>
      <c r="FB19" s="2" t="s">
        <v>44</v>
      </c>
      <c r="FD19" s="2">
        <f t="shared" si="28"/>
        <v>0</v>
      </c>
      <c r="FE19" s="2">
        <f t="shared" si="29"/>
        <v>24.989250000000002</v>
      </c>
      <c r="FF19" s="3" t="str">
        <f t="shared" si="30"/>
        <v>Wiggin, Harold</v>
      </c>
    </row>
    <row r="20" spans="1:162" ht="12.75">
      <c r="A20" s="1" t="s">
        <v>129</v>
      </c>
      <c r="B20" s="2">
        <f t="shared" si="0"/>
        <v>24.039875</v>
      </c>
      <c r="C20" s="4" t="s">
        <v>2</v>
      </c>
      <c r="H20" s="2">
        <f t="shared" si="1"/>
        <v>0</v>
      </c>
      <c r="I20" s="2" t="s">
        <v>6</v>
      </c>
      <c r="N20" s="2">
        <f t="shared" si="2"/>
        <v>0</v>
      </c>
      <c r="O20" s="3" t="s">
        <v>7</v>
      </c>
      <c r="T20" s="2">
        <f t="shared" si="3"/>
        <v>0</v>
      </c>
      <c r="U20" s="2" t="str">
        <f t="shared" si="4"/>
        <v>Frazee, Norm</v>
      </c>
      <c r="V20" s="3" t="s">
        <v>8</v>
      </c>
      <c r="AA20" s="2">
        <f t="shared" si="5"/>
        <v>0</v>
      </c>
      <c r="AB20" s="3" t="s">
        <v>9</v>
      </c>
      <c r="AG20" s="2">
        <f t="shared" si="6"/>
        <v>0</v>
      </c>
      <c r="AH20" s="3" t="s">
        <v>10</v>
      </c>
      <c r="AI20" s="3">
        <v>8</v>
      </c>
      <c r="AJ20" s="3">
        <v>7.2</v>
      </c>
      <c r="AK20" s="3">
        <v>6</v>
      </c>
      <c r="AL20" s="3">
        <v>15.4</v>
      </c>
      <c r="AM20" s="2">
        <f t="shared" si="7"/>
        <v>22.039875</v>
      </c>
      <c r="AN20" s="3" t="s">
        <v>11</v>
      </c>
      <c r="AS20" s="2">
        <f t="shared" si="8"/>
        <v>0</v>
      </c>
      <c r="AT20" s="2" t="str">
        <f t="shared" si="9"/>
        <v>Frazee, Norm</v>
      </c>
      <c r="AU20" s="3" t="s">
        <v>12</v>
      </c>
      <c r="AZ20" s="2">
        <f t="shared" si="10"/>
        <v>0</v>
      </c>
      <c r="BA20" s="3" t="s">
        <v>13</v>
      </c>
      <c r="BF20" s="2">
        <f t="shared" si="11"/>
        <v>0</v>
      </c>
      <c r="BG20" s="3" t="s">
        <v>14</v>
      </c>
      <c r="BL20" s="2">
        <f t="shared" si="12"/>
        <v>0</v>
      </c>
      <c r="BM20" s="3" t="s">
        <v>15</v>
      </c>
      <c r="BR20" s="2">
        <f t="shared" si="13"/>
        <v>0</v>
      </c>
      <c r="BS20" s="2" t="str">
        <f t="shared" si="14"/>
        <v>Frazee, Norm</v>
      </c>
      <c r="BT20" s="3" t="s">
        <v>16</v>
      </c>
      <c r="BY20" s="2">
        <f t="shared" si="15"/>
        <v>0</v>
      </c>
      <c r="BZ20" s="3" t="s">
        <v>17</v>
      </c>
      <c r="CE20" s="2">
        <f t="shared" si="16"/>
        <v>0</v>
      </c>
      <c r="CF20" s="3" t="s">
        <v>18</v>
      </c>
      <c r="CI20" s="2">
        <f t="shared" si="17"/>
        <v>0</v>
      </c>
      <c r="CJ20" s="3" t="s">
        <v>19</v>
      </c>
      <c r="CM20" s="2">
        <f t="shared" si="18"/>
        <v>0</v>
      </c>
      <c r="CN20" s="2" t="str">
        <f t="shared" si="19"/>
        <v>Frazee, Norm</v>
      </c>
      <c r="CO20" s="3" t="s">
        <v>20</v>
      </c>
      <c r="CR20" s="2">
        <f t="shared" si="20"/>
        <v>0</v>
      </c>
      <c r="CS20" s="3" t="s">
        <v>21</v>
      </c>
      <c r="CV20" s="2">
        <f t="shared" si="21"/>
        <v>0</v>
      </c>
      <c r="CW20" s="3" t="s">
        <v>22</v>
      </c>
      <c r="DJ20" s="2">
        <f t="shared" si="22"/>
        <v>0</v>
      </c>
      <c r="DK20" s="2" t="s">
        <v>23</v>
      </c>
      <c r="DM20" s="2">
        <f t="shared" si="23"/>
        <v>0</v>
      </c>
      <c r="DN20" s="2" t="str">
        <f t="shared" si="24"/>
        <v>Frazee, Norm</v>
      </c>
      <c r="DO20" s="3" t="s">
        <v>24</v>
      </c>
      <c r="DP20" s="3">
        <v>2</v>
      </c>
      <c r="EF20" s="2">
        <f t="shared" si="25"/>
        <v>2</v>
      </c>
      <c r="EG20" s="3" t="s">
        <v>41</v>
      </c>
      <c r="EH20" s="3"/>
      <c r="EI20" s="3"/>
      <c r="EJ20" s="3"/>
      <c r="EK20" s="3"/>
      <c r="EL20" s="3"/>
      <c r="EX20" s="2">
        <f t="shared" si="26"/>
        <v>0</v>
      </c>
      <c r="EY20" s="3" t="s">
        <v>43</v>
      </c>
      <c r="FA20" s="2">
        <f t="shared" si="27"/>
        <v>0</v>
      </c>
      <c r="FB20" s="2" t="s">
        <v>44</v>
      </c>
      <c r="FD20" s="2">
        <f t="shared" si="28"/>
        <v>0</v>
      </c>
      <c r="FE20" s="2">
        <f t="shared" si="29"/>
        <v>24.039875</v>
      </c>
      <c r="FF20" s="3" t="str">
        <f t="shared" si="30"/>
        <v>Frazee, Norm</v>
      </c>
    </row>
    <row r="21" spans="1:162" ht="12.75">
      <c r="A21" s="1" t="s">
        <v>121</v>
      </c>
      <c r="B21" s="2">
        <f t="shared" si="0"/>
        <v>21.504000000000005</v>
      </c>
      <c r="C21" s="4" t="s">
        <v>2</v>
      </c>
      <c r="H21" s="2">
        <f t="shared" si="1"/>
        <v>0</v>
      </c>
      <c r="I21" s="2" t="s">
        <v>6</v>
      </c>
      <c r="N21" s="2">
        <f t="shared" si="2"/>
        <v>0</v>
      </c>
      <c r="O21" s="3" t="s">
        <v>7</v>
      </c>
      <c r="T21" s="2">
        <f t="shared" si="3"/>
        <v>0</v>
      </c>
      <c r="U21" s="2" t="str">
        <f t="shared" si="4"/>
        <v>Bachman, Michael</v>
      </c>
      <c r="V21" s="3" t="s">
        <v>8</v>
      </c>
      <c r="AA21" s="2">
        <f t="shared" si="5"/>
        <v>0</v>
      </c>
      <c r="AB21" s="3" t="s">
        <v>9</v>
      </c>
      <c r="AG21" s="2">
        <f t="shared" si="6"/>
        <v>0</v>
      </c>
      <c r="AH21" s="3" t="s">
        <v>10</v>
      </c>
      <c r="AM21" s="2">
        <f t="shared" si="7"/>
        <v>0</v>
      </c>
      <c r="AN21" s="3" t="s">
        <v>11</v>
      </c>
      <c r="AS21" s="2">
        <f t="shared" si="8"/>
        <v>0</v>
      </c>
      <c r="AT21" s="2" t="str">
        <f t="shared" si="9"/>
        <v>Bachman, Michael</v>
      </c>
      <c r="AU21" s="3" t="s">
        <v>12</v>
      </c>
      <c r="AZ21" s="2">
        <f t="shared" si="10"/>
        <v>0</v>
      </c>
      <c r="BA21" s="3" t="s">
        <v>13</v>
      </c>
      <c r="BF21" s="2">
        <f t="shared" si="11"/>
        <v>0</v>
      </c>
      <c r="BG21" s="3" t="s">
        <v>14</v>
      </c>
      <c r="BH21" s="3">
        <v>9</v>
      </c>
      <c r="BI21" s="3">
        <v>12.8</v>
      </c>
      <c r="BL21" s="2">
        <f t="shared" si="12"/>
        <v>9.8</v>
      </c>
      <c r="BM21" s="3" t="s">
        <v>15</v>
      </c>
      <c r="BR21" s="2">
        <f t="shared" si="13"/>
        <v>0</v>
      </c>
      <c r="BS21" s="2" t="str">
        <f t="shared" si="14"/>
        <v>Bachman, Michael</v>
      </c>
      <c r="BT21" s="3" t="s">
        <v>16</v>
      </c>
      <c r="BU21" s="3">
        <v>4</v>
      </c>
      <c r="BV21" s="3">
        <v>6.4</v>
      </c>
      <c r="BY21" s="2">
        <f t="shared" si="15"/>
        <v>11.704000000000002</v>
      </c>
      <c r="BZ21" s="3" t="s">
        <v>17</v>
      </c>
      <c r="CE21" s="2">
        <f t="shared" si="16"/>
        <v>0</v>
      </c>
      <c r="CF21" s="3" t="s">
        <v>18</v>
      </c>
      <c r="CI21" s="2">
        <f t="shared" si="17"/>
        <v>0</v>
      </c>
      <c r="CJ21" s="3" t="s">
        <v>19</v>
      </c>
      <c r="CM21" s="2">
        <f t="shared" si="18"/>
        <v>0</v>
      </c>
      <c r="CN21" s="2" t="str">
        <f t="shared" si="19"/>
        <v>Bachman, Michael</v>
      </c>
      <c r="CO21" s="3" t="s">
        <v>20</v>
      </c>
      <c r="CR21" s="2">
        <f t="shared" si="20"/>
        <v>0</v>
      </c>
      <c r="CS21" s="3" t="s">
        <v>21</v>
      </c>
      <c r="CV21" s="2">
        <f t="shared" si="21"/>
        <v>0</v>
      </c>
      <c r="CW21" s="3" t="s">
        <v>22</v>
      </c>
      <c r="DJ21" s="2">
        <f t="shared" si="22"/>
        <v>0</v>
      </c>
      <c r="DK21" s="2" t="s">
        <v>23</v>
      </c>
      <c r="DM21" s="2">
        <f t="shared" si="23"/>
        <v>0</v>
      </c>
      <c r="DN21" s="2" t="str">
        <f t="shared" si="24"/>
        <v>Bachman, Michael</v>
      </c>
      <c r="DO21" s="3" t="s">
        <v>24</v>
      </c>
      <c r="EF21" s="2">
        <f t="shared" si="25"/>
        <v>0</v>
      </c>
      <c r="EG21" s="3" t="s">
        <v>41</v>
      </c>
      <c r="EH21" s="3"/>
      <c r="EI21" s="3"/>
      <c r="EJ21" s="3"/>
      <c r="EK21" s="3"/>
      <c r="EL21" s="3"/>
      <c r="EX21" s="2">
        <f t="shared" si="26"/>
        <v>0</v>
      </c>
      <c r="EY21" s="3" t="s">
        <v>43</v>
      </c>
      <c r="FA21" s="2">
        <f t="shared" si="27"/>
        <v>0</v>
      </c>
      <c r="FB21" s="2" t="s">
        <v>44</v>
      </c>
      <c r="FD21" s="2">
        <f t="shared" si="28"/>
        <v>0</v>
      </c>
      <c r="FE21" s="2">
        <f t="shared" si="29"/>
        <v>21.504000000000005</v>
      </c>
      <c r="FF21" s="3" t="str">
        <f t="shared" si="30"/>
        <v>Bachman, Michael</v>
      </c>
    </row>
    <row r="22" spans="1:162" ht="12.75">
      <c r="A22" s="1" t="s">
        <v>119</v>
      </c>
      <c r="B22" s="2">
        <f t="shared" si="0"/>
        <v>31.126749999999998</v>
      </c>
      <c r="C22" s="4" t="s">
        <v>2</v>
      </c>
      <c r="H22" s="2">
        <f t="shared" si="1"/>
        <v>0</v>
      </c>
      <c r="I22" s="2" t="s">
        <v>6</v>
      </c>
      <c r="N22" s="2">
        <f t="shared" si="2"/>
        <v>0</v>
      </c>
      <c r="O22" s="3" t="s">
        <v>7</v>
      </c>
      <c r="T22" s="2">
        <f t="shared" si="3"/>
        <v>0</v>
      </c>
      <c r="U22" s="2" t="str">
        <f t="shared" si="4"/>
        <v>Lydon, Chris</v>
      </c>
      <c r="V22" s="3" t="s">
        <v>8</v>
      </c>
      <c r="AA22" s="2">
        <f t="shared" si="5"/>
        <v>0</v>
      </c>
      <c r="AB22" s="3" t="s">
        <v>9</v>
      </c>
      <c r="AG22" s="2">
        <f t="shared" si="6"/>
        <v>0</v>
      </c>
      <c r="AH22" s="3" t="s">
        <v>10</v>
      </c>
      <c r="AI22" s="3">
        <v>11</v>
      </c>
      <c r="AJ22" s="3">
        <v>3.6</v>
      </c>
      <c r="AM22" s="2">
        <f t="shared" si="7"/>
        <v>16.05175</v>
      </c>
      <c r="AN22" s="3" t="s">
        <v>11</v>
      </c>
      <c r="AS22" s="2">
        <f t="shared" si="8"/>
        <v>0</v>
      </c>
      <c r="AT22" s="2" t="str">
        <f t="shared" si="9"/>
        <v>Lydon, Chris</v>
      </c>
      <c r="AU22" s="3" t="s">
        <v>12</v>
      </c>
      <c r="AZ22" s="2">
        <f t="shared" si="10"/>
        <v>0</v>
      </c>
      <c r="BA22" s="3" t="s">
        <v>13</v>
      </c>
      <c r="BF22" s="2">
        <f t="shared" si="11"/>
        <v>0</v>
      </c>
      <c r="BG22" s="3" t="s">
        <v>14</v>
      </c>
      <c r="BH22" s="3">
        <v>5</v>
      </c>
      <c r="BI22" s="3">
        <v>1.2</v>
      </c>
      <c r="BL22" s="2">
        <f t="shared" si="12"/>
        <v>5.075</v>
      </c>
      <c r="BM22" s="3" t="s">
        <v>15</v>
      </c>
      <c r="BR22" s="2">
        <f t="shared" si="13"/>
        <v>0</v>
      </c>
      <c r="BS22" s="2" t="str">
        <f t="shared" si="14"/>
        <v>Lydon, Chris</v>
      </c>
      <c r="BT22" s="3" t="s">
        <v>16</v>
      </c>
      <c r="BY22" s="2">
        <f t="shared" si="15"/>
        <v>0</v>
      </c>
      <c r="BZ22" s="3" t="s">
        <v>17</v>
      </c>
      <c r="CE22" s="2">
        <f t="shared" si="16"/>
        <v>0</v>
      </c>
      <c r="CF22" s="3" t="s">
        <v>18</v>
      </c>
      <c r="CI22" s="2">
        <f t="shared" si="17"/>
        <v>0</v>
      </c>
      <c r="CJ22" s="3" t="s">
        <v>19</v>
      </c>
      <c r="CM22" s="2">
        <f t="shared" si="18"/>
        <v>0</v>
      </c>
      <c r="CN22" s="2" t="str">
        <f t="shared" si="19"/>
        <v>Lydon, Chris</v>
      </c>
      <c r="CO22" s="3" t="s">
        <v>20</v>
      </c>
      <c r="CR22" s="2">
        <f t="shared" si="20"/>
        <v>0</v>
      </c>
      <c r="CS22" s="3" t="s">
        <v>21</v>
      </c>
      <c r="CV22" s="2">
        <f t="shared" si="21"/>
        <v>0</v>
      </c>
      <c r="CW22" s="3" t="s">
        <v>22</v>
      </c>
      <c r="DJ22" s="2">
        <f t="shared" si="22"/>
        <v>0</v>
      </c>
      <c r="DK22" s="2" t="s">
        <v>23</v>
      </c>
      <c r="DM22" s="2">
        <f t="shared" si="23"/>
        <v>0</v>
      </c>
      <c r="DN22" s="2" t="str">
        <f t="shared" si="24"/>
        <v>Lydon, Chris</v>
      </c>
      <c r="DO22" s="3" t="s">
        <v>24</v>
      </c>
      <c r="DP22" s="3">
        <v>4</v>
      </c>
      <c r="EF22" s="2">
        <f t="shared" si="25"/>
        <v>4</v>
      </c>
      <c r="EG22" s="3" t="s">
        <v>41</v>
      </c>
      <c r="EH22" s="3"/>
      <c r="EI22" s="3"/>
      <c r="EJ22" s="3"/>
      <c r="EK22" s="3"/>
      <c r="EL22" s="3"/>
      <c r="EW22" s="3">
        <v>6</v>
      </c>
      <c r="EX22" s="2">
        <f t="shared" si="26"/>
        <v>6</v>
      </c>
      <c r="EY22" s="3" t="s">
        <v>43</v>
      </c>
      <c r="FA22" s="2">
        <f t="shared" si="27"/>
        <v>0</v>
      </c>
      <c r="FB22" s="2" t="s">
        <v>44</v>
      </c>
      <c r="FD22" s="2">
        <f t="shared" si="28"/>
        <v>0</v>
      </c>
      <c r="FE22" s="2">
        <f t="shared" si="29"/>
        <v>31.126749999999998</v>
      </c>
      <c r="FF22" s="3" t="str">
        <f t="shared" si="30"/>
        <v>Lydon, Chris</v>
      </c>
    </row>
    <row r="23" spans="1:162" ht="12.75">
      <c r="A23" s="1" t="s">
        <v>111</v>
      </c>
      <c r="B23" s="2">
        <f t="shared" si="0"/>
        <v>22.2345</v>
      </c>
      <c r="C23" s="4" t="s">
        <v>2</v>
      </c>
      <c r="H23" s="2">
        <f t="shared" si="1"/>
        <v>0</v>
      </c>
      <c r="I23" s="2" t="s">
        <v>6</v>
      </c>
      <c r="N23" s="2">
        <f t="shared" si="2"/>
        <v>0</v>
      </c>
      <c r="O23" s="3" t="s">
        <v>7</v>
      </c>
      <c r="T23" s="2">
        <f t="shared" si="3"/>
        <v>0</v>
      </c>
      <c r="U23" s="2" t="str">
        <f t="shared" si="4"/>
        <v>Corry, Shane</v>
      </c>
      <c r="V23" s="3" t="s">
        <v>8</v>
      </c>
      <c r="AA23" s="2">
        <f t="shared" si="5"/>
        <v>0</v>
      </c>
      <c r="AB23" s="3" t="s">
        <v>9</v>
      </c>
      <c r="AG23" s="2">
        <f t="shared" si="6"/>
        <v>0</v>
      </c>
      <c r="AH23" s="3" t="s">
        <v>10</v>
      </c>
      <c r="AI23" s="3">
        <v>7</v>
      </c>
      <c r="AJ23" s="3">
        <v>10.6</v>
      </c>
      <c r="AK23" s="3">
        <v>6</v>
      </c>
      <c r="AL23" s="3">
        <v>7.8</v>
      </c>
      <c r="AM23" s="2">
        <f t="shared" si="7"/>
        <v>20.2345</v>
      </c>
      <c r="AN23" s="3" t="s">
        <v>11</v>
      </c>
      <c r="AS23" s="2">
        <f t="shared" si="8"/>
        <v>0</v>
      </c>
      <c r="AT23" s="2" t="str">
        <f t="shared" si="9"/>
        <v>Corry, Shane</v>
      </c>
      <c r="AU23" s="3" t="s">
        <v>12</v>
      </c>
      <c r="AZ23" s="2">
        <f t="shared" si="10"/>
        <v>0</v>
      </c>
      <c r="BA23" s="3" t="s">
        <v>13</v>
      </c>
      <c r="BF23" s="2">
        <f t="shared" si="11"/>
        <v>0</v>
      </c>
      <c r="BG23" s="3" t="s">
        <v>14</v>
      </c>
      <c r="BL23" s="2">
        <f t="shared" si="12"/>
        <v>0</v>
      </c>
      <c r="BM23" s="3" t="s">
        <v>15</v>
      </c>
      <c r="BR23" s="2">
        <f t="shared" si="13"/>
        <v>0</v>
      </c>
      <c r="BS23" s="2" t="str">
        <f t="shared" si="14"/>
        <v>Corry, Shane</v>
      </c>
      <c r="BT23" s="3" t="s">
        <v>16</v>
      </c>
      <c r="BY23" s="2">
        <f t="shared" si="15"/>
        <v>0</v>
      </c>
      <c r="BZ23" s="3" t="s">
        <v>17</v>
      </c>
      <c r="CE23" s="2">
        <f t="shared" si="16"/>
        <v>0</v>
      </c>
      <c r="CF23" s="3" t="s">
        <v>18</v>
      </c>
      <c r="CI23" s="2">
        <f t="shared" si="17"/>
        <v>0</v>
      </c>
      <c r="CJ23" s="3" t="s">
        <v>19</v>
      </c>
      <c r="CM23" s="2">
        <f t="shared" si="18"/>
        <v>0</v>
      </c>
      <c r="CN23" s="2" t="str">
        <f t="shared" si="19"/>
        <v>Corry, Shane</v>
      </c>
      <c r="CO23" s="3" t="s">
        <v>20</v>
      </c>
      <c r="CR23" s="2">
        <f t="shared" si="20"/>
        <v>0</v>
      </c>
      <c r="CS23" s="3" t="s">
        <v>21</v>
      </c>
      <c r="CV23" s="2">
        <f t="shared" si="21"/>
        <v>0</v>
      </c>
      <c r="CW23" s="3" t="s">
        <v>22</v>
      </c>
      <c r="DJ23" s="2">
        <f t="shared" si="22"/>
        <v>0</v>
      </c>
      <c r="DK23" s="2" t="s">
        <v>23</v>
      </c>
      <c r="DM23" s="2">
        <f t="shared" si="23"/>
        <v>0</v>
      </c>
      <c r="DN23" s="2" t="str">
        <f t="shared" si="24"/>
        <v>Corry, Shane</v>
      </c>
      <c r="DO23" s="3" t="s">
        <v>24</v>
      </c>
      <c r="DP23" s="3">
        <v>2</v>
      </c>
      <c r="EF23" s="2">
        <f t="shared" si="25"/>
        <v>2</v>
      </c>
      <c r="EG23" s="3" t="s">
        <v>41</v>
      </c>
      <c r="EH23" s="3"/>
      <c r="EI23" s="3"/>
      <c r="EJ23" s="3"/>
      <c r="EK23" s="3"/>
      <c r="EL23" s="3"/>
      <c r="EX23" s="2">
        <f t="shared" si="26"/>
        <v>0</v>
      </c>
      <c r="EY23" s="3" t="s">
        <v>43</v>
      </c>
      <c r="FA23" s="2">
        <f t="shared" si="27"/>
        <v>0</v>
      </c>
      <c r="FB23" s="2" t="s">
        <v>44</v>
      </c>
      <c r="FD23" s="2">
        <f t="shared" si="28"/>
        <v>0</v>
      </c>
      <c r="FE23" s="2">
        <f t="shared" si="29"/>
        <v>22.2345</v>
      </c>
      <c r="FF23" s="3" t="str">
        <f t="shared" si="30"/>
        <v>Corry, Shane</v>
      </c>
    </row>
    <row r="24" spans="1:162" ht="12.75">
      <c r="A24" s="1" t="s">
        <v>99</v>
      </c>
      <c r="B24" s="2">
        <f t="shared" si="0"/>
        <v>25.018625</v>
      </c>
      <c r="C24" s="4" t="s">
        <v>2</v>
      </c>
      <c r="H24" s="2">
        <f t="shared" si="1"/>
        <v>0</v>
      </c>
      <c r="I24" s="2" t="s">
        <v>6</v>
      </c>
      <c r="N24" s="2">
        <f t="shared" si="2"/>
        <v>0</v>
      </c>
      <c r="O24" s="3" t="s">
        <v>7</v>
      </c>
      <c r="T24" s="2">
        <f t="shared" si="3"/>
        <v>0</v>
      </c>
      <c r="U24" s="2" t="str">
        <f t="shared" si="4"/>
        <v>Wiggin, Kurt</v>
      </c>
      <c r="V24" s="3" t="s">
        <v>8</v>
      </c>
      <c r="AA24" s="2">
        <f t="shared" si="5"/>
        <v>0</v>
      </c>
      <c r="AB24" s="3" t="s">
        <v>9</v>
      </c>
      <c r="AG24" s="2">
        <f t="shared" si="6"/>
        <v>0</v>
      </c>
      <c r="AH24" s="3" t="s">
        <v>10</v>
      </c>
      <c r="AI24" s="3">
        <v>2</v>
      </c>
      <c r="AJ24" s="3">
        <v>9</v>
      </c>
      <c r="AK24" s="3">
        <v>2</v>
      </c>
      <c r="AL24" s="3">
        <v>8</v>
      </c>
      <c r="AM24" s="2">
        <f t="shared" si="7"/>
        <v>7.239375</v>
      </c>
      <c r="AN24" s="3" t="s">
        <v>11</v>
      </c>
      <c r="AO24" s="3">
        <v>19</v>
      </c>
      <c r="AP24" s="3">
        <v>5.8</v>
      </c>
      <c r="AS24" s="2">
        <f t="shared" si="8"/>
        <v>12.779250000000001</v>
      </c>
      <c r="AT24" s="2" t="str">
        <f t="shared" si="9"/>
        <v>Wiggin, Kurt</v>
      </c>
      <c r="AU24" s="3" t="s">
        <v>12</v>
      </c>
      <c r="AZ24" s="2">
        <f t="shared" si="10"/>
        <v>0</v>
      </c>
      <c r="BA24" s="3" t="s">
        <v>13</v>
      </c>
      <c r="BF24" s="2">
        <f t="shared" si="11"/>
        <v>0</v>
      </c>
      <c r="BG24" s="3" t="s">
        <v>14</v>
      </c>
      <c r="BL24" s="2">
        <f t="shared" si="12"/>
        <v>0</v>
      </c>
      <c r="BM24" s="3" t="s">
        <v>15</v>
      </c>
      <c r="BR24" s="2">
        <f t="shared" si="13"/>
        <v>0</v>
      </c>
      <c r="BS24" s="2" t="str">
        <f t="shared" si="14"/>
        <v>Wiggin, Kurt</v>
      </c>
      <c r="BT24" s="3" t="s">
        <v>16</v>
      </c>
      <c r="BY24" s="2">
        <f t="shared" si="15"/>
        <v>0</v>
      </c>
      <c r="BZ24" s="3" t="s">
        <v>17</v>
      </c>
      <c r="CE24" s="2">
        <f t="shared" si="16"/>
        <v>0</v>
      </c>
      <c r="CF24" s="3" t="s">
        <v>18</v>
      </c>
      <c r="CI24" s="2">
        <f t="shared" si="17"/>
        <v>0</v>
      </c>
      <c r="CJ24" s="3" t="s">
        <v>19</v>
      </c>
      <c r="CM24" s="2">
        <f t="shared" si="18"/>
        <v>0</v>
      </c>
      <c r="CN24" s="2" t="str">
        <f t="shared" si="19"/>
        <v>Wiggin, Kurt</v>
      </c>
      <c r="CO24" s="3" t="s">
        <v>20</v>
      </c>
      <c r="CR24" s="2">
        <f t="shared" si="20"/>
        <v>0</v>
      </c>
      <c r="CS24" s="3" t="s">
        <v>21</v>
      </c>
      <c r="CV24" s="2">
        <f t="shared" si="21"/>
        <v>0</v>
      </c>
      <c r="CW24" s="3" t="s">
        <v>22</v>
      </c>
      <c r="CX24" s="3">
        <v>5</v>
      </c>
      <c r="DJ24" s="2">
        <f t="shared" si="22"/>
        <v>5</v>
      </c>
      <c r="DK24" s="2" t="s">
        <v>23</v>
      </c>
      <c r="DM24" s="2">
        <f t="shared" si="23"/>
        <v>0</v>
      </c>
      <c r="DN24" s="2" t="str">
        <f t="shared" si="24"/>
        <v>Wiggin, Kurt</v>
      </c>
      <c r="DO24" s="3" t="s">
        <v>24</v>
      </c>
      <c r="EF24" s="2">
        <f t="shared" si="25"/>
        <v>0</v>
      </c>
      <c r="EG24" s="3" t="s">
        <v>41</v>
      </c>
      <c r="EH24" s="3"/>
      <c r="EI24" s="3"/>
      <c r="EJ24" s="3"/>
      <c r="EK24" s="3"/>
      <c r="EL24" s="3"/>
      <c r="EX24" s="2">
        <f t="shared" si="26"/>
        <v>0</v>
      </c>
      <c r="EY24" s="3" t="s">
        <v>43</v>
      </c>
      <c r="FA24" s="2">
        <f t="shared" si="27"/>
        <v>0</v>
      </c>
      <c r="FB24" s="2" t="s">
        <v>44</v>
      </c>
      <c r="FD24" s="2">
        <f t="shared" si="28"/>
        <v>0</v>
      </c>
      <c r="FE24" s="2">
        <f t="shared" si="29"/>
        <v>25.018625</v>
      </c>
      <c r="FF24" s="3" t="str">
        <f t="shared" si="30"/>
        <v>Wiggin, Kurt</v>
      </c>
    </row>
    <row r="25" spans="1:162" ht="12.75">
      <c r="A25" s="1" t="s">
        <v>96</v>
      </c>
      <c r="B25" s="2">
        <f t="shared" si="0"/>
        <v>29.375</v>
      </c>
      <c r="C25" s="4" t="s">
        <v>2</v>
      </c>
      <c r="H25" s="2">
        <f t="shared" si="1"/>
        <v>0</v>
      </c>
      <c r="I25" s="2" t="s">
        <v>6</v>
      </c>
      <c r="N25" s="2">
        <f t="shared" si="2"/>
        <v>0</v>
      </c>
      <c r="O25" s="3" t="s">
        <v>7</v>
      </c>
      <c r="Q25" s="3">
        <v>10.2</v>
      </c>
      <c r="T25" s="2">
        <f t="shared" si="3"/>
        <v>12.75</v>
      </c>
      <c r="U25" s="2" t="str">
        <f t="shared" si="4"/>
        <v>Adams, Jerry</v>
      </c>
      <c r="V25" s="3" t="s">
        <v>8</v>
      </c>
      <c r="AA25" s="2">
        <f t="shared" si="5"/>
        <v>0</v>
      </c>
      <c r="AB25" s="3" t="s">
        <v>9</v>
      </c>
      <c r="AD25" s="3">
        <v>10.6</v>
      </c>
      <c r="AG25" s="2">
        <f t="shared" si="6"/>
        <v>6.625</v>
      </c>
      <c r="AH25" s="3" t="s">
        <v>10</v>
      </c>
      <c r="AM25" s="2">
        <f t="shared" si="7"/>
        <v>0</v>
      </c>
      <c r="AN25" s="3" t="s">
        <v>11</v>
      </c>
      <c r="AS25" s="2">
        <f t="shared" si="8"/>
        <v>0</v>
      </c>
      <c r="AT25" s="2" t="str">
        <f t="shared" si="9"/>
        <v>Adams, Jerry</v>
      </c>
      <c r="AU25" s="3" t="s">
        <v>12</v>
      </c>
      <c r="AZ25" s="2">
        <f t="shared" si="10"/>
        <v>0</v>
      </c>
      <c r="BA25" s="3" t="s">
        <v>13</v>
      </c>
      <c r="BF25" s="2">
        <f t="shared" si="11"/>
        <v>0</v>
      </c>
      <c r="BG25" s="3" t="s">
        <v>14</v>
      </c>
      <c r="BL25" s="2">
        <f t="shared" si="12"/>
        <v>0</v>
      </c>
      <c r="BM25" s="3" t="s">
        <v>15</v>
      </c>
      <c r="BR25" s="2">
        <f t="shared" si="13"/>
        <v>0</v>
      </c>
      <c r="BS25" s="2" t="str">
        <f t="shared" si="14"/>
        <v>Adams, Jerry</v>
      </c>
      <c r="BT25" s="3" t="s">
        <v>16</v>
      </c>
      <c r="BY25" s="2">
        <f t="shared" si="15"/>
        <v>0</v>
      </c>
      <c r="BZ25" s="3" t="s">
        <v>17</v>
      </c>
      <c r="CE25" s="2">
        <f t="shared" si="16"/>
        <v>0</v>
      </c>
      <c r="CF25" s="3" t="s">
        <v>18</v>
      </c>
      <c r="CI25" s="2">
        <f t="shared" si="17"/>
        <v>0</v>
      </c>
      <c r="CJ25" s="3" t="s">
        <v>19</v>
      </c>
      <c r="CM25" s="2">
        <f t="shared" si="18"/>
        <v>0</v>
      </c>
      <c r="CN25" s="2" t="str">
        <f t="shared" si="19"/>
        <v>Adams, Jerry</v>
      </c>
      <c r="CO25" s="3" t="s">
        <v>20</v>
      </c>
      <c r="CR25" s="2">
        <f t="shared" si="20"/>
        <v>0</v>
      </c>
      <c r="CS25" s="3" t="s">
        <v>21</v>
      </c>
      <c r="CV25" s="2">
        <f t="shared" si="21"/>
        <v>0</v>
      </c>
      <c r="CW25" s="3" t="s">
        <v>22</v>
      </c>
      <c r="CX25" s="3">
        <v>10</v>
      </c>
      <c r="DJ25" s="2">
        <f t="shared" si="22"/>
        <v>10</v>
      </c>
      <c r="DK25" s="2" t="s">
        <v>23</v>
      </c>
      <c r="DM25" s="2">
        <f t="shared" si="23"/>
        <v>0</v>
      </c>
      <c r="DN25" s="2" t="str">
        <f t="shared" si="24"/>
        <v>Adams, Jerry</v>
      </c>
      <c r="DO25" s="3" t="s">
        <v>24</v>
      </c>
      <c r="EF25" s="2">
        <f t="shared" si="25"/>
        <v>0</v>
      </c>
      <c r="EG25" s="3" t="s">
        <v>41</v>
      </c>
      <c r="EH25" s="3"/>
      <c r="EI25" s="3"/>
      <c r="EJ25" s="3"/>
      <c r="EK25" s="3"/>
      <c r="EL25" s="3"/>
      <c r="EX25" s="2">
        <f t="shared" si="26"/>
        <v>0</v>
      </c>
      <c r="EY25" s="3" t="s">
        <v>43</v>
      </c>
      <c r="FA25" s="2">
        <f t="shared" si="27"/>
        <v>0</v>
      </c>
      <c r="FB25" s="2" t="s">
        <v>44</v>
      </c>
      <c r="FD25" s="2">
        <f t="shared" si="28"/>
        <v>0</v>
      </c>
      <c r="FE25" s="2">
        <f t="shared" si="29"/>
        <v>29.375</v>
      </c>
      <c r="FF25" s="3" t="str">
        <f t="shared" si="30"/>
        <v>Adams, Jerry</v>
      </c>
    </row>
    <row r="26" spans="1:162" ht="12.75">
      <c r="A26" s="1" t="s">
        <v>110</v>
      </c>
      <c r="B26" s="2">
        <f t="shared" si="0"/>
        <v>18.572125</v>
      </c>
      <c r="C26" s="4" t="s">
        <v>2</v>
      </c>
      <c r="H26" s="2">
        <f t="shared" si="1"/>
        <v>0</v>
      </c>
      <c r="I26" s="2" t="s">
        <v>6</v>
      </c>
      <c r="N26" s="2">
        <f t="shared" si="2"/>
        <v>0</v>
      </c>
      <c r="O26" s="3" t="s">
        <v>7</v>
      </c>
      <c r="T26" s="2">
        <f t="shared" si="3"/>
        <v>0</v>
      </c>
      <c r="U26" s="2" t="str">
        <f t="shared" si="4"/>
        <v>Schaeffer, Justin</v>
      </c>
      <c r="V26" s="3" t="s">
        <v>8</v>
      </c>
      <c r="AA26" s="2">
        <f t="shared" si="5"/>
        <v>0</v>
      </c>
      <c r="AB26" s="3" t="s">
        <v>9</v>
      </c>
      <c r="AG26" s="2">
        <f t="shared" si="6"/>
        <v>0</v>
      </c>
      <c r="AH26" s="3" t="s">
        <v>10</v>
      </c>
      <c r="AI26" s="3">
        <v>6</v>
      </c>
      <c r="AJ26" s="3">
        <v>7.4</v>
      </c>
      <c r="AK26" s="3">
        <v>6</v>
      </c>
      <c r="AL26" s="3">
        <v>8.4</v>
      </c>
      <c r="AM26" s="2">
        <f t="shared" si="7"/>
        <v>18.572125</v>
      </c>
      <c r="AN26" s="3" t="s">
        <v>11</v>
      </c>
      <c r="AS26" s="2">
        <f t="shared" si="8"/>
        <v>0</v>
      </c>
      <c r="AT26" s="2" t="str">
        <f t="shared" si="9"/>
        <v>Schaeffer, Justin</v>
      </c>
      <c r="AU26" s="3" t="s">
        <v>12</v>
      </c>
      <c r="AZ26" s="2">
        <f t="shared" si="10"/>
        <v>0</v>
      </c>
      <c r="BA26" s="3" t="s">
        <v>13</v>
      </c>
      <c r="BF26" s="2">
        <f t="shared" si="11"/>
        <v>0</v>
      </c>
      <c r="BG26" s="3" t="s">
        <v>14</v>
      </c>
      <c r="BL26" s="2">
        <f t="shared" si="12"/>
        <v>0</v>
      </c>
      <c r="BM26" s="3" t="s">
        <v>15</v>
      </c>
      <c r="BR26" s="2">
        <f t="shared" si="13"/>
        <v>0</v>
      </c>
      <c r="BS26" s="2" t="str">
        <f t="shared" si="14"/>
        <v>Schaeffer, Justin</v>
      </c>
      <c r="BT26" s="3" t="s">
        <v>16</v>
      </c>
      <c r="BY26" s="2">
        <f t="shared" si="15"/>
        <v>0</v>
      </c>
      <c r="BZ26" s="3" t="s">
        <v>17</v>
      </c>
      <c r="CE26" s="2">
        <f t="shared" si="16"/>
        <v>0</v>
      </c>
      <c r="CF26" s="3" t="s">
        <v>18</v>
      </c>
      <c r="CI26" s="2">
        <f t="shared" si="17"/>
        <v>0</v>
      </c>
      <c r="CJ26" s="3" t="s">
        <v>19</v>
      </c>
      <c r="CM26" s="2">
        <f t="shared" si="18"/>
        <v>0</v>
      </c>
      <c r="CN26" s="2" t="str">
        <f t="shared" si="19"/>
        <v>Schaeffer, Justin</v>
      </c>
      <c r="CO26" s="3" t="s">
        <v>20</v>
      </c>
      <c r="CR26" s="2">
        <f t="shared" si="20"/>
        <v>0</v>
      </c>
      <c r="CS26" s="3" t="s">
        <v>21</v>
      </c>
      <c r="CV26" s="2">
        <f t="shared" si="21"/>
        <v>0</v>
      </c>
      <c r="CW26" s="3" t="s">
        <v>22</v>
      </c>
      <c r="DJ26" s="2">
        <f t="shared" si="22"/>
        <v>0</v>
      </c>
      <c r="DK26" s="2" t="s">
        <v>23</v>
      </c>
      <c r="DM26" s="2">
        <f t="shared" si="23"/>
        <v>0</v>
      </c>
      <c r="DN26" s="2" t="str">
        <f t="shared" si="24"/>
        <v>Schaeffer, Justin</v>
      </c>
      <c r="DO26" s="3" t="s">
        <v>24</v>
      </c>
      <c r="EF26" s="2">
        <f t="shared" si="25"/>
        <v>0</v>
      </c>
      <c r="EG26" s="3" t="s">
        <v>41</v>
      </c>
      <c r="EH26" s="3"/>
      <c r="EI26" s="3"/>
      <c r="EJ26" s="3"/>
      <c r="EK26" s="3"/>
      <c r="EL26" s="3"/>
      <c r="EX26" s="2">
        <f t="shared" si="26"/>
        <v>0</v>
      </c>
      <c r="EY26" s="3" t="s">
        <v>43</v>
      </c>
      <c r="FA26" s="2">
        <f t="shared" si="27"/>
        <v>0</v>
      </c>
      <c r="FB26" s="2" t="s">
        <v>44</v>
      </c>
      <c r="FD26" s="2">
        <f t="shared" si="28"/>
        <v>0</v>
      </c>
      <c r="FE26" s="2">
        <f t="shared" si="29"/>
        <v>18.572125</v>
      </c>
      <c r="FF26" s="3" t="str">
        <f t="shared" si="30"/>
        <v>Schaeffer, Justin</v>
      </c>
    </row>
    <row r="27" spans="1:162" ht="12.75">
      <c r="A27" s="1" t="s">
        <v>95</v>
      </c>
      <c r="B27" s="2">
        <f t="shared" si="0"/>
        <v>17.392374999999998</v>
      </c>
      <c r="C27" s="4" t="s">
        <v>2</v>
      </c>
      <c r="H27" s="2">
        <f t="shared" si="1"/>
        <v>0</v>
      </c>
      <c r="I27" s="2" t="s">
        <v>6</v>
      </c>
      <c r="N27" s="2">
        <f t="shared" si="2"/>
        <v>0</v>
      </c>
      <c r="O27" s="3" t="s">
        <v>7</v>
      </c>
      <c r="T27" s="2">
        <f t="shared" si="3"/>
        <v>0</v>
      </c>
      <c r="U27" s="2" t="str">
        <f t="shared" si="4"/>
        <v>Slavitz, Jeremy</v>
      </c>
      <c r="V27" s="3" t="s">
        <v>8</v>
      </c>
      <c r="AA27" s="2">
        <f t="shared" si="5"/>
        <v>0</v>
      </c>
      <c r="AB27" s="3" t="s">
        <v>9</v>
      </c>
      <c r="AG27" s="2">
        <f t="shared" si="6"/>
        <v>0</v>
      </c>
      <c r="AH27" s="3" t="s">
        <v>10</v>
      </c>
      <c r="AI27" s="3">
        <v>6</v>
      </c>
      <c r="AJ27" s="3">
        <v>5</v>
      </c>
      <c r="AK27" s="3">
        <v>5</v>
      </c>
      <c r="AL27" s="3">
        <v>13.6</v>
      </c>
      <c r="AM27" s="2">
        <f t="shared" si="7"/>
        <v>17.392374999999998</v>
      </c>
      <c r="AN27" s="3" t="s">
        <v>11</v>
      </c>
      <c r="AS27" s="2">
        <f t="shared" si="8"/>
        <v>0</v>
      </c>
      <c r="AT27" s="2" t="str">
        <f t="shared" si="9"/>
        <v>Slavitz, Jeremy</v>
      </c>
      <c r="AU27" s="3" t="s">
        <v>12</v>
      </c>
      <c r="AZ27" s="2">
        <f t="shared" si="10"/>
        <v>0</v>
      </c>
      <c r="BA27" s="3" t="s">
        <v>13</v>
      </c>
      <c r="BF27" s="2">
        <f t="shared" si="11"/>
        <v>0</v>
      </c>
      <c r="BG27" s="3" t="s">
        <v>14</v>
      </c>
      <c r="BL27" s="2">
        <f t="shared" si="12"/>
        <v>0</v>
      </c>
      <c r="BM27" s="3" t="s">
        <v>15</v>
      </c>
      <c r="BR27" s="2">
        <f t="shared" si="13"/>
        <v>0</v>
      </c>
      <c r="BS27" s="2" t="str">
        <f t="shared" si="14"/>
        <v>Slavitz, Jeremy</v>
      </c>
      <c r="BT27" s="3" t="s">
        <v>16</v>
      </c>
      <c r="BY27" s="2">
        <f t="shared" si="15"/>
        <v>0</v>
      </c>
      <c r="BZ27" s="3" t="s">
        <v>17</v>
      </c>
      <c r="CE27" s="2">
        <f t="shared" si="16"/>
        <v>0</v>
      </c>
      <c r="CF27" s="3" t="s">
        <v>18</v>
      </c>
      <c r="CI27" s="2">
        <f t="shared" si="17"/>
        <v>0</v>
      </c>
      <c r="CJ27" s="3" t="s">
        <v>19</v>
      </c>
      <c r="CM27" s="2">
        <f t="shared" si="18"/>
        <v>0</v>
      </c>
      <c r="CN27" s="2" t="str">
        <f t="shared" si="19"/>
        <v>Slavitz, Jeremy</v>
      </c>
      <c r="CO27" s="3" t="s">
        <v>20</v>
      </c>
      <c r="CR27" s="2">
        <f t="shared" si="20"/>
        <v>0</v>
      </c>
      <c r="CS27" s="3" t="s">
        <v>21</v>
      </c>
      <c r="CV27" s="2">
        <f t="shared" si="21"/>
        <v>0</v>
      </c>
      <c r="CW27" s="3" t="s">
        <v>22</v>
      </c>
      <c r="DJ27" s="2">
        <f t="shared" si="22"/>
        <v>0</v>
      </c>
      <c r="DK27" s="2" t="s">
        <v>23</v>
      </c>
      <c r="DM27" s="2">
        <f t="shared" si="23"/>
        <v>0</v>
      </c>
      <c r="DN27" s="2" t="str">
        <f t="shared" si="24"/>
        <v>Slavitz, Jeremy</v>
      </c>
      <c r="DO27" s="3" t="s">
        <v>24</v>
      </c>
      <c r="EF27" s="2">
        <f t="shared" si="25"/>
        <v>0</v>
      </c>
      <c r="EG27" s="3" t="s">
        <v>41</v>
      </c>
      <c r="EH27" s="3"/>
      <c r="EI27" s="3"/>
      <c r="EJ27" s="3"/>
      <c r="EK27" s="3"/>
      <c r="EL27" s="3"/>
      <c r="EX27" s="2">
        <f t="shared" si="26"/>
        <v>0</v>
      </c>
      <c r="EY27" s="3" t="s">
        <v>43</v>
      </c>
      <c r="FA27" s="2">
        <f t="shared" si="27"/>
        <v>0</v>
      </c>
      <c r="FB27" s="2" t="s">
        <v>44</v>
      </c>
      <c r="FD27" s="2">
        <f t="shared" si="28"/>
        <v>0</v>
      </c>
      <c r="FE27" s="2">
        <f t="shared" si="29"/>
        <v>17.392374999999998</v>
      </c>
      <c r="FF27" s="3" t="str">
        <f t="shared" si="30"/>
        <v>Slavitz, Jeremy</v>
      </c>
    </row>
    <row r="28" spans="1:162" ht="12.75">
      <c r="A28" s="1" t="s">
        <v>116</v>
      </c>
      <c r="B28" s="2">
        <f t="shared" si="0"/>
        <v>19.75</v>
      </c>
      <c r="C28" s="4" t="s">
        <v>2</v>
      </c>
      <c r="H28" s="2">
        <f t="shared" si="1"/>
        <v>0</v>
      </c>
      <c r="I28" s="2" t="s">
        <v>6</v>
      </c>
      <c r="N28" s="2">
        <f t="shared" si="2"/>
        <v>0</v>
      </c>
      <c r="O28" s="3" t="s">
        <v>7</v>
      </c>
      <c r="T28" s="2">
        <f t="shared" si="3"/>
        <v>0</v>
      </c>
      <c r="U28" s="2" t="str">
        <f t="shared" si="4"/>
        <v>Legg, Brian</v>
      </c>
      <c r="V28" s="3" t="s">
        <v>8</v>
      </c>
      <c r="AA28" s="2">
        <f t="shared" si="5"/>
        <v>0</v>
      </c>
      <c r="AB28" s="3" t="s">
        <v>9</v>
      </c>
      <c r="AG28" s="2">
        <f t="shared" si="6"/>
        <v>0</v>
      </c>
      <c r="AH28" s="3" t="s">
        <v>10</v>
      </c>
      <c r="AM28" s="2">
        <f t="shared" si="7"/>
        <v>0</v>
      </c>
      <c r="AN28" s="3" t="s">
        <v>11</v>
      </c>
      <c r="AS28" s="2">
        <f t="shared" si="8"/>
        <v>0</v>
      </c>
      <c r="AT28" s="2" t="str">
        <f t="shared" si="9"/>
        <v>Legg, Brian</v>
      </c>
      <c r="AU28" s="3" t="s">
        <v>12</v>
      </c>
      <c r="AZ28" s="2">
        <f t="shared" si="10"/>
        <v>0</v>
      </c>
      <c r="BA28" s="3" t="s">
        <v>13</v>
      </c>
      <c r="BF28" s="2">
        <f t="shared" si="11"/>
        <v>0</v>
      </c>
      <c r="BG28" s="3" t="s">
        <v>14</v>
      </c>
      <c r="BL28" s="2">
        <f t="shared" si="12"/>
        <v>0</v>
      </c>
      <c r="BM28" s="3" t="s">
        <v>15</v>
      </c>
      <c r="BN28" s="3">
        <v>1</v>
      </c>
      <c r="BO28" s="3">
        <v>7.6</v>
      </c>
      <c r="BR28" s="2">
        <f t="shared" si="13"/>
        <v>14.75</v>
      </c>
      <c r="BS28" s="2" t="str">
        <f t="shared" si="14"/>
        <v>Legg, Brian</v>
      </c>
      <c r="BT28" s="3" t="s">
        <v>16</v>
      </c>
      <c r="BY28" s="2">
        <f t="shared" si="15"/>
        <v>0</v>
      </c>
      <c r="BZ28" s="3" t="s">
        <v>17</v>
      </c>
      <c r="CE28" s="2">
        <f t="shared" si="16"/>
        <v>0</v>
      </c>
      <c r="CF28" s="3" t="s">
        <v>18</v>
      </c>
      <c r="CI28" s="2">
        <f t="shared" si="17"/>
        <v>0</v>
      </c>
      <c r="CJ28" s="3" t="s">
        <v>19</v>
      </c>
      <c r="CM28" s="2">
        <f t="shared" si="18"/>
        <v>0</v>
      </c>
      <c r="CN28" s="2" t="str">
        <f t="shared" si="19"/>
        <v>Legg, Brian</v>
      </c>
      <c r="CO28" s="3" t="s">
        <v>20</v>
      </c>
      <c r="CR28" s="2">
        <f t="shared" si="20"/>
        <v>0</v>
      </c>
      <c r="CS28" s="3" t="s">
        <v>21</v>
      </c>
      <c r="CV28" s="2">
        <f t="shared" si="21"/>
        <v>0</v>
      </c>
      <c r="CW28" s="3" t="s">
        <v>22</v>
      </c>
      <c r="CX28" s="3">
        <v>5</v>
      </c>
      <c r="DJ28" s="2">
        <f t="shared" si="22"/>
        <v>5</v>
      </c>
      <c r="DK28" s="2" t="s">
        <v>23</v>
      </c>
      <c r="DM28" s="2">
        <f t="shared" si="23"/>
        <v>0</v>
      </c>
      <c r="DN28" s="2" t="str">
        <f t="shared" si="24"/>
        <v>Legg, Brian</v>
      </c>
      <c r="DO28" s="3" t="s">
        <v>24</v>
      </c>
      <c r="EF28" s="2">
        <f t="shared" si="25"/>
        <v>0</v>
      </c>
      <c r="EG28" s="3" t="s">
        <v>41</v>
      </c>
      <c r="EH28" s="3"/>
      <c r="EI28" s="3"/>
      <c r="EJ28" s="3"/>
      <c r="EK28" s="3"/>
      <c r="EL28" s="3"/>
      <c r="EX28" s="2">
        <f t="shared" si="26"/>
        <v>0</v>
      </c>
      <c r="EY28" s="3" t="s">
        <v>43</v>
      </c>
      <c r="FA28" s="2">
        <f t="shared" si="27"/>
        <v>0</v>
      </c>
      <c r="FB28" s="2" t="s">
        <v>44</v>
      </c>
      <c r="FD28" s="2">
        <f t="shared" si="28"/>
        <v>0</v>
      </c>
      <c r="FE28" s="2">
        <f t="shared" si="29"/>
        <v>19.75</v>
      </c>
      <c r="FF28" s="3" t="str">
        <f t="shared" si="30"/>
        <v>Legg, Brian</v>
      </c>
    </row>
    <row r="29" spans="1:162" ht="12.75">
      <c r="A29" s="1" t="s">
        <v>100</v>
      </c>
      <c r="B29" s="2">
        <f t="shared" si="0"/>
        <v>13.625</v>
      </c>
      <c r="C29" s="4" t="s">
        <v>2</v>
      </c>
      <c r="H29" s="2">
        <f t="shared" si="1"/>
        <v>0</v>
      </c>
      <c r="I29" s="2" t="s">
        <v>6</v>
      </c>
      <c r="N29" s="2">
        <f t="shared" si="2"/>
        <v>0</v>
      </c>
      <c r="O29" s="3" t="s">
        <v>7</v>
      </c>
      <c r="T29" s="2">
        <f t="shared" si="3"/>
        <v>0</v>
      </c>
      <c r="U29" s="2" t="str">
        <f t="shared" si="4"/>
        <v>Meehan, Ed</v>
      </c>
      <c r="V29" s="3" t="s">
        <v>8</v>
      </c>
      <c r="AA29" s="2">
        <f t="shared" si="5"/>
        <v>0</v>
      </c>
      <c r="AB29" s="3" t="s">
        <v>9</v>
      </c>
      <c r="AG29" s="2">
        <f t="shared" si="6"/>
        <v>0</v>
      </c>
      <c r="AH29" s="3" t="s">
        <v>10</v>
      </c>
      <c r="AM29" s="2">
        <f t="shared" si="7"/>
        <v>0</v>
      </c>
      <c r="AN29" s="3" t="s">
        <v>11</v>
      </c>
      <c r="AS29" s="2">
        <f t="shared" si="8"/>
        <v>0</v>
      </c>
      <c r="AT29" s="2" t="str">
        <f t="shared" si="9"/>
        <v>Meehan, Ed</v>
      </c>
      <c r="AU29" s="3" t="s">
        <v>12</v>
      </c>
      <c r="AZ29" s="2">
        <f t="shared" si="10"/>
        <v>0</v>
      </c>
      <c r="BA29" s="3" t="s">
        <v>13</v>
      </c>
      <c r="BF29" s="2">
        <f t="shared" si="11"/>
        <v>0</v>
      </c>
      <c r="BG29" s="3" t="s">
        <v>14</v>
      </c>
      <c r="BL29" s="2">
        <f t="shared" si="12"/>
        <v>0</v>
      </c>
      <c r="BM29" s="3" t="s">
        <v>15</v>
      </c>
      <c r="BN29" s="3">
        <v>1</v>
      </c>
      <c r="BO29" s="3">
        <v>5.8</v>
      </c>
      <c r="BR29" s="2">
        <f t="shared" si="13"/>
        <v>13.625</v>
      </c>
      <c r="BS29" s="2" t="str">
        <f t="shared" si="14"/>
        <v>Meehan, Ed</v>
      </c>
      <c r="BT29" s="3" t="s">
        <v>16</v>
      </c>
      <c r="BY29" s="2">
        <f t="shared" si="15"/>
        <v>0</v>
      </c>
      <c r="BZ29" s="3" t="s">
        <v>17</v>
      </c>
      <c r="CE29" s="2">
        <f t="shared" si="16"/>
        <v>0</v>
      </c>
      <c r="CF29" s="3" t="s">
        <v>18</v>
      </c>
      <c r="CI29" s="2">
        <f t="shared" si="17"/>
        <v>0</v>
      </c>
      <c r="CJ29" s="3" t="s">
        <v>19</v>
      </c>
      <c r="CM29" s="2">
        <f t="shared" si="18"/>
        <v>0</v>
      </c>
      <c r="CN29" s="2" t="str">
        <f t="shared" si="19"/>
        <v>Meehan, Ed</v>
      </c>
      <c r="CO29" s="3" t="s">
        <v>20</v>
      </c>
      <c r="CR29" s="2">
        <f t="shared" si="20"/>
        <v>0</v>
      </c>
      <c r="CS29" s="3" t="s">
        <v>21</v>
      </c>
      <c r="CV29" s="2">
        <f t="shared" si="21"/>
        <v>0</v>
      </c>
      <c r="CW29" s="3" t="s">
        <v>22</v>
      </c>
      <c r="DJ29" s="2">
        <f t="shared" si="22"/>
        <v>0</v>
      </c>
      <c r="DK29" s="2" t="s">
        <v>23</v>
      </c>
      <c r="DM29" s="2">
        <f t="shared" si="23"/>
        <v>0</v>
      </c>
      <c r="DN29" s="2" t="str">
        <f t="shared" si="24"/>
        <v>Meehan, Ed</v>
      </c>
      <c r="DO29" s="3" t="s">
        <v>24</v>
      </c>
      <c r="EF29" s="2">
        <f t="shared" si="25"/>
        <v>0</v>
      </c>
      <c r="EG29" s="3" t="s">
        <v>41</v>
      </c>
      <c r="EH29" s="3"/>
      <c r="EI29" s="3"/>
      <c r="EJ29" s="3"/>
      <c r="EK29" s="3"/>
      <c r="EL29" s="3"/>
      <c r="EX29" s="2">
        <f t="shared" si="26"/>
        <v>0</v>
      </c>
      <c r="EY29" s="3" t="s">
        <v>43</v>
      </c>
      <c r="FA29" s="2">
        <f t="shared" si="27"/>
        <v>0</v>
      </c>
      <c r="FB29" s="2" t="s">
        <v>44</v>
      </c>
      <c r="FD29" s="2">
        <f t="shared" si="28"/>
        <v>0</v>
      </c>
      <c r="FE29" s="2">
        <f t="shared" si="29"/>
        <v>13.625</v>
      </c>
      <c r="FF29" s="3" t="str">
        <f t="shared" si="30"/>
        <v>Meehan, Ed</v>
      </c>
    </row>
    <row r="30" spans="1:162" ht="12.75">
      <c r="A30" s="1" t="s">
        <v>112</v>
      </c>
      <c r="B30" s="2">
        <f t="shared" si="0"/>
        <v>12.875</v>
      </c>
      <c r="C30" s="4" t="s">
        <v>2</v>
      </c>
      <c r="H30" s="2">
        <f t="shared" si="1"/>
        <v>0</v>
      </c>
      <c r="I30" s="2" t="s">
        <v>6</v>
      </c>
      <c r="N30" s="2">
        <f t="shared" si="2"/>
        <v>0</v>
      </c>
      <c r="O30" s="3" t="s">
        <v>7</v>
      </c>
      <c r="T30" s="2">
        <f t="shared" si="3"/>
        <v>0</v>
      </c>
      <c r="U30" s="2" t="str">
        <f t="shared" si="4"/>
        <v>Ramos, Kevin</v>
      </c>
      <c r="V30" s="3" t="s">
        <v>8</v>
      </c>
      <c r="AA30" s="2">
        <f t="shared" si="5"/>
        <v>0</v>
      </c>
      <c r="AB30" s="3" t="s">
        <v>9</v>
      </c>
      <c r="AG30" s="2">
        <f t="shared" si="6"/>
        <v>0</v>
      </c>
      <c r="AH30" s="3" t="s">
        <v>10</v>
      </c>
      <c r="AM30" s="2">
        <f t="shared" si="7"/>
        <v>0</v>
      </c>
      <c r="AN30" s="3" t="s">
        <v>11</v>
      </c>
      <c r="AS30" s="2">
        <f t="shared" si="8"/>
        <v>0</v>
      </c>
      <c r="AT30" s="2" t="str">
        <f t="shared" si="9"/>
        <v>Ramos, Kevin</v>
      </c>
      <c r="AU30" s="3" t="s">
        <v>12</v>
      </c>
      <c r="AZ30" s="2">
        <f t="shared" si="10"/>
        <v>0</v>
      </c>
      <c r="BA30" s="3" t="s">
        <v>13</v>
      </c>
      <c r="BB30" s="3">
        <v>2</v>
      </c>
      <c r="BC30" s="3">
        <v>9.2</v>
      </c>
      <c r="BF30" s="2">
        <f t="shared" si="11"/>
        <v>12.875</v>
      </c>
      <c r="BG30" s="3" t="s">
        <v>14</v>
      </c>
      <c r="BL30" s="2">
        <f t="shared" si="12"/>
        <v>0</v>
      </c>
      <c r="BM30" s="3" t="s">
        <v>15</v>
      </c>
      <c r="BR30" s="2">
        <f t="shared" si="13"/>
        <v>0</v>
      </c>
      <c r="BS30" s="2" t="str">
        <f t="shared" si="14"/>
        <v>Ramos, Kevin</v>
      </c>
      <c r="BT30" s="3" t="s">
        <v>16</v>
      </c>
      <c r="BY30" s="2">
        <f t="shared" si="15"/>
        <v>0</v>
      </c>
      <c r="BZ30" s="3" t="s">
        <v>17</v>
      </c>
      <c r="CE30" s="2">
        <f t="shared" si="16"/>
        <v>0</v>
      </c>
      <c r="CF30" s="3" t="s">
        <v>18</v>
      </c>
      <c r="CI30" s="2">
        <f t="shared" si="17"/>
        <v>0</v>
      </c>
      <c r="CJ30" s="3" t="s">
        <v>19</v>
      </c>
      <c r="CM30" s="2">
        <f t="shared" si="18"/>
        <v>0</v>
      </c>
      <c r="CN30" s="2" t="str">
        <f t="shared" si="19"/>
        <v>Ramos, Kevin</v>
      </c>
      <c r="CO30" s="3" t="s">
        <v>20</v>
      </c>
      <c r="CR30" s="2">
        <f t="shared" si="20"/>
        <v>0</v>
      </c>
      <c r="CS30" s="3" t="s">
        <v>21</v>
      </c>
      <c r="CV30" s="2">
        <f t="shared" si="21"/>
        <v>0</v>
      </c>
      <c r="CW30" s="3" t="s">
        <v>22</v>
      </c>
      <c r="DJ30" s="2">
        <f t="shared" si="22"/>
        <v>0</v>
      </c>
      <c r="DK30" s="2" t="s">
        <v>23</v>
      </c>
      <c r="DM30" s="2">
        <f t="shared" si="23"/>
        <v>0</v>
      </c>
      <c r="DN30" s="2" t="str">
        <f t="shared" si="24"/>
        <v>Ramos, Kevin</v>
      </c>
      <c r="DO30" s="3" t="s">
        <v>24</v>
      </c>
      <c r="EF30" s="2">
        <f t="shared" si="25"/>
        <v>0</v>
      </c>
      <c r="EG30" s="3" t="s">
        <v>41</v>
      </c>
      <c r="EH30" s="3"/>
      <c r="EI30" s="3"/>
      <c r="EJ30" s="3"/>
      <c r="EK30" s="3"/>
      <c r="EL30" s="3"/>
      <c r="EX30" s="2">
        <f t="shared" si="26"/>
        <v>0</v>
      </c>
      <c r="EY30" s="3" t="s">
        <v>43</v>
      </c>
      <c r="FA30" s="2">
        <f t="shared" si="27"/>
        <v>0</v>
      </c>
      <c r="FB30" s="2" t="s">
        <v>44</v>
      </c>
      <c r="FD30" s="2">
        <f t="shared" si="28"/>
        <v>0</v>
      </c>
      <c r="FE30" s="2">
        <f t="shared" si="29"/>
        <v>12.875</v>
      </c>
      <c r="FF30" s="3" t="str">
        <f t="shared" si="30"/>
        <v>Ramos, Kevin</v>
      </c>
    </row>
    <row r="31" spans="1:162" ht="12.75">
      <c r="A31" s="1" t="s">
        <v>97</v>
      </c>
      <c r="B31" s="2">
        <f t="shared" si="0"/>
        <v>11.45925</v>
      </c>
      <c r="C31" s="4" t="s">
        <v>2</v>
      </c>
      <c r="H31" s="2">
        <f t="shared" si="1"/>
        <v>0</v>
      </c>
      <c r="I31" s="2" t="s">
        <v>6</v>
      </c>
      <c r="N31" s="2">
        <f t="shared" si="2"/>
        <v>0</v>
      </c>
      <c r="O31" s="3" t="s">
        <v>7</v>
      </c>
      <c r="T31" s="2">
        <f t="shared" si="3"/>
        <v>0</v>
      </c>
      <c r="U31" s="2" t="str">
        <f t="shared" si="4"/>
        <v>Mohr, Charlie</v>
      </c>
      <c r="V31" s="3" t="s">
        <v>8</v>
      </c>
      <c r="AA31" s="2">
        <f t="shared" si="5"/>
        <v>0</v>
      </c>
      <c r="AB31" s="3" t="s">
        <v>9</v>
      </c>
      <c r="AG31" s="2">
        <f t="shared" si="6"/>
        <v>0</v>
      </c>
      <c r="AH31" s="3" t="s">
        <v>10</v>
      </c>
      <c r="AM31" s="2">
        <f t="shared" si="7"/>
        <v>0</v>
      </c>
      <c r="AN31" s="3" t="s">
        <v>11</v>
      </c>
      <c r="AO31" s="3">
        <v>17</v>
      </c>
      <c r="AP31" s="3">
        <v>5.8</v>
      </c>
      <c r="AS31" s="2">
        <f t="shared" si="8"/>
        <v>11.45925</v>
      </c>
      <c r="AT31" s="2" t="str">
        <f t="shared" si="9"/>
        <v>Mohr, Charlie</v>
      </c>
      <c r="AU31" s="3" t="s">
        <v>12</v>
      </c>
      <c r="AZ31" s="2">
        <f t="shared" si="10"/>
        <v>0</v>
      </c>
      <c r="BA31" s="3" t="s">
        <v>13</v>
      </c>
      <c r="BF31" s="2">
        <f t="shared" si="11"/>
        <v>0</v>
      </c>
      <c r="BG31" s="3" t="s">
        <v>14</v>
      </c>
      <c r="BL31" s="2">
        <f t="shared" si="12"/>
        <v>0</v>
      </c>
      <c r="BM31" s="3" t="s">
        <v>15</v>
      </c>
      <c r="BR31" s="2">
        <f t="shared" si="13"/>
        <v>0</v>
      </c>
      <c r="BS31" s="2" t="str">
        <f t="shared" si="14"/>
        <v>Mohr, Charlie</v>
      </c>
      <c r="BT31" s="3" t="s">
        <v>16</v>
      </c>
      <c r="BY31" s="2">
        <f t="shared" si="15"/>
        <v>0</v>
      </c>
      <c r="BZ31" s="3" t="s">
        <v>17</v>
      </c>
      <c r="CE31" s="2">
        <f t="shared" si="16"/>
        <v>0</v>
      </c>
      <c r="CF31" s="3" t="s">
        <v>18</v>
      </c>
      <c r="CI31" s="2">
        <f t="shared" si="17"/>
        <v>0</v>
      </c>
      <c r="CJ31" s="3" t="s">
        <v>19</v>
      </c>
      <c r="CM31" s="2">
        <f t="shared" si="18"/>
        <v>0</v>
      </c>
      <c r="CN31" s="2" t="str">
        <f t="shared" si="19"/>
        <v>Mohr, Charlie</v>
      </c>
      <c r="CO31" s="3" t="s">
        <v>20</v>
      </c>
      <c r="CR31" s="2">
        <f t="shared" si="20"/>
        <v>0</v>
      </c>
      <c r="CS31" s="3" t="s">
        <v>21</v>
      </c>
      <c r="CV31" s="2">
        <f t="shared" si="21"/>
        <v>0</v>
      </c>
      <c r="CW31" s="3" t="s">
        <v>22</v>
      </c>
      <c r="DJ31" s="2">
        <f t="shared" si="22"/>
        <v>0</v>
      </c>
      <c r="DK31" s="2" t="s">
        <v>23</v>
      </c>
      <c r="DM31" s="2">
        <f t="shared" si="23"/>
        <v>0</v>
      </c>
      <c r="DN31" s="2" t="str">
        <f t="shared" si="24"/>
        <v>Mohr, Charlie</v>
      </c>
      <c r="DO31" s="3" t="s">
        <v>24</v>
      </c>
      <c r="EF31" s="2">
        <f t="shared" si="25"/>
        <v>0</v>
      </c>
      <c r="EG31" s="3" t="s">
        <v>41</v>
      </c>
      <c r="EH31" s="3"/>
      <c r="EI31" s="3"/>
      <c r="EJ31" s="3"/>
      <c r="EK31" s="3"/>
      <c r="EL31" s="3"/>
      <c r="EX31" s="2">
        <f t="shared" si="26"/>
        <v>0</v>
      </c>
      <c r="EY31" s="3" t="s">
        <v>43</v>
      </c>
      <c r="FA31" s="2">
        <f t="shared" si="27"/>
        <v>0</v>
      </c>
      <c r="FB31" s="2" t="s">
        <v>44</v>
      </c>
      <c r="FD31" s="2">
        <f t="shared" si="28"/>
        <v>0</v>
      </c>
      <c r="FE31" s="2">
        <f t="shared" si="29"/>
        <v>11.45925</v>
      </c>
      <c r="FF31" s="3" t="str">
        <f t="shared" si="30"/>
        <v>Mohr, Charlie</v>
      </c>
    </row>
    <row r="32" spans="1:162" ht="12.75">
      <c r="A32" s="1" t="s">
        <v>115</v>
      </c>
      <c r="B32" s="2">
        <f t="shared" si="0"/>
        <v>11.064625</v>
      </c>
      <c r="C32" s="4" t="s">
        <v>2</v>
      </c>
      <c r="H32" s="2">
        <f t="shared" si="1"/>
        <v>0</v>
      </c>
      <c r="I32" s="2" t="s">
        <v>6</v>
      </c>
      <c r="N32" s="2">
        <f t="shared" si="2"/>
        <v>0</v>
      </c>
      <c r="O32" s="3" t="s">
        <v>7</v>
      </c>
      <c r="T32" s="2">
        <f t="shared" si="3"/>
        <v>0</v>
      </c>
      <c r="U32" s="2" t="str">
        <f t="shared" si="4"/>
        <v>Siracuse, Kraig</v>
      </c>
      <c r="V32" s="3" t="s">
        <v>8</v>
      </c>
      <c r="AA32" s="2">
        <f t="shared" si="5"/>
        <v>0</v>
      </c>
      <c r="AB32" s="3" t="s">
        <v>9</v>
      </c>
      <c r="AG32" s="2">
        <f t="shared" si="6"/>
        <v>0</v>
      </c>
      <c r="AH32" s="3" t="s">
        <v>10</v>
      </c>
      <c r="AI32" s="3">
        <v>7</v>
      </c>
      <c r="AJ32" s="3">
        <v>11.8</v>
      </c>
      <c r="AM32" s="2">
        <f t="shared" si="7"/>
        <v>11.064625</v>
      </c>
      <c r="AN32" s="3" t="s">
        <v>11</v>
      </c>
      <c r="AS32" s="2">
        <f t="shared" si="8"/>
        <v>0</v>
      </c>
      <c r="AT32" s="2" t="str">
        <f t="shared" si="9"/>
        <v>Siracuse, Kraig</v>
      </c>
      <c r="AU32" s="3" t="s">
        <v>12</v>
      </c>
      <c r="AZ32" s="2">
        <f t="shared" si="10"/>
        <v>0</v>
      </c>
      <c r="BA32" s="3" t="s">
        <v>13</v>
      </c>
      <c r="BF32" s="2">
        <f t="shared" si="11"/>
        <v>0</v>
      </c>
      <c r="BG32" s="3" t="s">
        <v>14</v>
      </c>
      <c r="BL32" s="2">
        <f t="shared" si="12"/>
        <v>0</v>
      </c>
      <c r="BM32" s="3" t="s">
        <v>15</v>
      </c>
      <c r="BR32" s="2">
        <f t="shared" si="13"/>
        <v>0</v>
      </c>
      <c r="BS32" s="2" t="str">
        <f t="shared" si="14"/>
        <v>Siracuse, Kraig</v>
      </c>
      <c r="BT32" s="3" t="s">
        <v>16</v>
      </c>
      <c r="BY32" s="2">
        <f t="shared" si="15"/>
        <v>0</v>
      </c>
      <c r="BZ32" s="3" t="s">
        <v>17</v>
      </c>
      <c r="CE32" s="2">
        <f t="shared" si="16"/>
        <v>0</v>
      </c>
      <c r="CF32" s="3" t="s">
        <v>18</v>
      </c>
      <c r="CI32" s="2">
        <f t="shared" si="17"/>
        <v>0</v>
      </c>
      <c r="CJ32" s="3" t="s">
        <v>19</v>
      </c>
      <c r="CM32" s="2">
        <f t="shared" si="18"/>
        <v>0</v>
      </c>
      <c r="CN32" s="2" t="str">
        <f t="shared" si="19"/>
        <v>Siracuse, Kraig</v>
      </c>
      <c r="CO32" s="3" t="s">
        <v>20</v>
      </c>
      <c r="CR32" s="2">
        <f t="shared" si="20"/>
        <v>0</v>
      </c>
      <c r="CS32" s="3" t="s">
        <v>21</v>
      </c>
      <c r="CV32" s="2">
        <f t="shared" si="21"/>
        <v>0</v>
      </c>
      <c r="CW32" s="3" t="s">
        <v>22</v>
      </c>
      <c r="DJ32" s="2">
        <f t="shared" si="22"/>
        <v>0</v>
      </c>
      <c r="DK32" s="2" t="s">
        <v>23</v>
      </c>
      <c r="DM32" s="2">
        <f t="shared" si="23"/>
        <v>0</v>
      </c>
      <c r="DN32" s="2" t="str">
        <f t="shared" si="24"/>
        <v>Siracuse, Kraig</v>
      </c>
      <c r="DO32" s="3" t="s">
        <v>24</v>
      </c>
      <c r="EF32" s="2">
        <f t="shared" si="25"/>
        <v>0</v>
      </c>
      <c r="EG32" s="3" t="s">
        <v>41</v>
      </c>
      <c r="EH32" s="3"/>
      <c r="EI32" s="3"/>
      <c r="EJ32" s="3"/>
      <c r="EK32" s="3"/>
      <c r="EL32" s="3"/>
      <c r="EX32" s="2">
        <f t="shared" si="26"/>
        <v>0</v>
      </c>
      <c r="EY32" s="3" t="s">
        <v>43</v>
      </c>
      <c r="FA32" s="2">
        <f t="shared" si="27"/>
        <v>0</v>
      </c>
      <c r="FB32" s="2" t="s">
        <v>44</v>
      </c>
      <c r="FD32" s="2">
        <f t="shared" si="28"/>
        <v>0</v>
      </c>
      <c r="FE32" s="2">
        <f t="shared" si="29"/>
        <v>11.064625</v>
      </c>
      <c r="FF32" s="3" t="str">
        <f t="shared" si="30"/>
        <v>Siracuse, Kraig</v>
      </c>
    </row>
    <row r="33" spans="1:162" ht="12.75">
      <c r="A33" s="1" t="s">
        <v>123</v>
      </c>
      <c r="B33" s="2">
        <f t="shared" si="0"/>
        <v>32.925</v>
      </c>
      <c r="C33" s="4" t="s">
        <v>2</v>
      </c>
      <c r="H33" s="2">
        <f t="shared" si="1"/>
        <v>0</v>
      </c>
      <c r="I33" s="2" t="s">
        <v>6</v>
      </c>
      <c r="N33" s="2">
        <f t="shared" si="2"/>
        <v>0</v>
      </c>
      <c r="O33" s="3" t="s">
        <v>7</v>
      </c>
      <c r="T33" s="2">
        <f t="shared" si="3"/>
        <v>0</v>
      </c>
      <c r="U33" s="2" t="str">
        <f t="shared" si="4"/>
        <v>Crowell, John</v>
      </c>
      <c r="V33" s="3" t="s">
        <v>8</v>
      </c>
      <c r="AA33" s="2">
        <f t="shared" si="5"/>
        <v>0</v>
      </c>
      <c r="AB33" s="3" t="s">
        <v>9</v>
      </c>
      <c r="AG33" s="2">
        <f t="shared" si="6"/>
        <v>0</v>
      </c>
      <c r="AH33" s="3" t="s">
        <v>10</v>
      </c>
      <c r="AM33" s="2">
        <f t="shared" si="7"/>
        <v>0</v>
      </c>
      <c r="AN33" s="3" t="s">
        <v>11</v>
      </c>
      <c r="AS33" s="2">
        <f t="shared" si="8"/>
        <v>0</v>
      </c>
      <c r="AT33" s="2" t="str">
        <f t="shared" si="9"/>
        <v>Crowell, John</v>
      </c>
      <c r="AU33" s="3" t="s">
        <v>12</v>
      </c>
      <c r="AZ33" s="2">
        <f t="shared" si="10"/>
        <v>0</v>
      </c>
      <c r="BA33" s="3" t="s">
        <v>13</v>
      </c>
      <c r="BF33" s="2">
        <f t="shared" si="11"/>
        <v>0</v>
      </c>
      <c r="BG33" s="3" t="s">
        <v>14</v>
      </c>
      <c r="BH33" s="3">
        <v>9</v>
      </c>
      <c r="BI33" s="3">
        <v>14.8</v>
      </c>
      <c r="BL33" s="2">
        <f t="shared" si="12"/>
        <v>9.925</v>
      </c>
      <c r="BM33" s="3" t="s">
        <v>15</v>
      </c>
      <c r="BR33" s="2">
        <f t="shared" si="13"/>
        <v>0</v>
      </c>
      <c r="BS33" s="2" t="str">
        <f t="shared" si="14"/>
        <v>Crowell, John</v>
      </c>
      <c r="BT33" s="3" t="s">
        <v>16</v>
      </c>
      <c r="BY33" s="2">
        <f t="shared" si="15"/>
        <v>0</v>
      </c>
      <c r="BZ33" s="3" t="s">
        <v>17</v>
      </c>
      <c r="CE33" s="2">
        <f t="shared" si="16"/>
        <v>0</v>
      </c>
      <c r="CF33" s="3" t="s">
        <v>18</v>
      </c>
      <c r="CI33" s="2">
        <f t="shared" si="17"/>
        <v>0</v>
      </c>
      <c r="CJ33" s="3" t="s">
        <v>19</v>
      </c>
      <c r="CM33" s="2">
        <f t="shared" si="18"/>
        <v>0</v>
      </c>
      <c r="CN33" s="2" t="str">
        <f t="shared" si="19"/>
        <v>Crowell, John</v>
      </c>
      <c r="CO33" s="3" t="s">
        <v>20</v>
      </c>
      <c r="CR33" s="2">
        <f t="shared" si="20"/>
        <v>0</v>
      </c>
      <c r="CS33" s="3" t="s">
        <v>21</v>
      </c>
      <c r="CV33" s="2">
        <f t="shared" si="21"/>
        <v>0</v>
      </c>
      <c r="CW33" s="3" t="s">
        <v>22</v>
      </c>
      <c r="CX33" s="3">
        <v>5</v>
      </c>
      <c r="DJ33" s="2">
        <f t="shared" si="22"/>
        <v>5</v>
      </c>
      <c r="DK33" s="2" t="s">
        <v>23</v>
      </c>
      <c r="DL33" s="3">
        <v>10</v>
      </c>
      <c r="DM33" s="2">
        <f t="shared" si="23"/>
        <v>10</v>
      </c>
      <c r="DN33" s="2" t="str">
        <f t="shared" si="24"/>
        <v>Crowell, John</v>
      </c>
      <c r="DO33" s="3" t="s">
        <v>24</v>
      </c>
      <c r="DP33" s="3">
        <v>3</v>
      </c>
      <c r="EF33" s="2">
        <f t="shared" si="25"/>
        <v>3</v>
      </c>
      <c r="EG33" s="3" t="s">
        <v>41</v>
      </c>
      <c r="EH33" s="3"/>
      <c r="EI33" s="3"/>
      <c r="EJ33" s="3"/>
      <c r="EK33" s="3"/>
      <c r="EL33" s="3"/>
      <c r="EW33" s="3">
        <v>5</v>
      </c>
      <c r="EX33" s="2">
        <f t="shared" si="26"/>
        <v>5</v>
      </c>
      <c r="EY33" s="3" t="s">
        <v>43</v>
      </c>
      <c r="FA33" s="2">
        <f t="shared" si="27"/>
        <v>0</v>
      </c>
      <c r="FB33" s="2" t="s">
        <v>44</v>
      </c>
      <c r="FD33" s="2">
        <f t="shared" si="28"/>
        <v>0</v>
      </c>
      <c r="FE33" s="2">
        <f t="shared" si="29"/>
        <v>32.925</v>
      </c>
      <c r="FF33" s="3" t="str">
        <f t="shared" si="30"/>
        <v>Crowell, John</v>
      </c>
    </row>
    <row r="34" spans="1:162" ht="12.75">
      <c r="A34" s="1" t="s">
        <v>76</v>
      </c>
      <c r="B34" s="2">
        <f t="shared" si="0"/>
        <v>13.75</v>
      </c>
      <c r="C34" s="4" t="s">
        <v>2</v>
      </c>
      <c r="H34" s="2">
        <f t="shared" si="1"/>
        <v>0</v>
      </c>
      <c r="I34" s="2" t="s">
        <v>6</v>
      </c>
      <c r="N34" s="2">
        <f t="shared" si="2"/>
        <v>0</v>
      </c>
      <c r="O34" s="3" t="s">
        <v>7</v>
      </c>
      <c r="Q34" s="3">
        <v>7</v>
      </c>
      <c r="T34" s="2">
        <f t="shared" si="3"/>
        <v>8.75</v>
      </c>
      <c r="U34" s="2" t="str">
        <f t="shared" si="4"/>
        <v>Ellis, Jim</v>
      </c>
      <c r="V34" s="3" t="s">
        <v>8</v>
      </c>
      <c r="AA34" s="2">
        <f t="shared" si="5"/>
        <v>0</v>
      </c>
      <c r="AB34" s="3" t="s">
        <v>9</v>
      </c>
      <c r="AG34" s="2">
        <f t="shared" si="6"/>
        <v>0</v>
      </c>
      <c r="AH34" s="3" t="s">
        <v>10</v>
      </c>
      <c r="AM34" s="2">
        <f t="shared" si="7"/>
        <v>0</v>
      </c>
      <c r="AN34" s="3" t="s">
        <v>11</v>
      </c>
      <c r="AS34" s="2">
        <f t="shared" si="8"/>
        <v>0</v>
      </c>
      <c r="AT34" s="2" t="str">
        <f t="shared" si="9"/>
        <v>Ellis, Jim</v>
      </c>
      <c r="AU34" s="3" t="s">
        <v>12</v>
      </c>
      <c r="AZ34" s="2">
        <f t="shared" si="10"/>
        <v>0</v>
      </c>
      <c r="BA34" s="3" t="s">
        <v>13</v>
      </c>
      <c r="BF34" s="2">
        <f t="shared" si="11"/>
        <v>0</v>
      </c>
      <c r="BG34" s="3" t="s">
        <v>14</v>
      </c>
      <c r="BL34" s="2">
        <f t="shared" si="12"/>
        <v>0</v>
      </c>
      <c r="BM34" s="3" t="s">
        <v>15</v>
      </c>
      <c r="BR34" s="2">
        <f t="shared" si="13"/>
        <v>0</v>
      </c>
      <c r="BS34" s="2" t="str">
        <f t="shared" si="14"/>
        <v>Ellis, Jim</v>
      </c>
      <c r="BT34" s="3" t="s">
        <v>16</v>
      </c>
      <c r="BY34" s="2">
        <f t="shared" si="15"/>
        <v>0</v>
      </c>
      <c r="BZ34" s="3" t="s">
        <v>17</v>
      </c>
      <c r="CE34" s="2">
        <f t="shared" si="16"/>
        <v>0</v>
      </c>
      <c r="CF34" s="3" t="s">
        <v>18</v>
      </c>
      <c r="CI34" s="2">
        <f t="shared" si="17"/>
        <v>0</v>
      </c>
      <c r="CJ34" s="3" t="s">
        <v>19</v>
      </c>
      <c r="CM34" s="2">
        <f t="shared" si="18"/>
        <v>0</v>
      </c>
      <c r="CN34" s="2" t="str">
        <f t="shared" si="19"/>
        <v>Ellis, Jim</v>
      </c>
      <c r="CO34" s="3" t="s">
        <v>20</v>
      </c>
      <c r="CR34" s="2">
        <f t="shared" si="20"/>
        <v>0</v>
      </c>
      <c r="CS34" s="3" t="s">
        <v>21</v>
      </c>
      <c r="CV34" s="2">
        <f t="shared" si="21"/>
        <v>0</v>
      </c>
      <c r="CW34" s="3" t="s">
        <v>22</v>
      </c>
      <c r="CX34" s="3">
        <v>5</v>
      </c>
      <c r="DJ34" s="2">
        <f t="shared" si="22"/>
        <v>5</v>
      </c>
      <c r="DK34" s="2" t="s">
        <v>23</v>
      </c>
      <c r="DM34" s="2">
        <f t="shared" si="23"/>
        <v>0</v>
      </c>
      <c r="DN34" s="2" t="str">
        <f t="shared" si="24"/>
        <v>Ellis, Jim</v>
      </c>
      <c r="DO34" s="3" t="s">
        <v>24</v>
      </c>
      <c r="EF34" s="2">
        <f t="shared" si="25"/>
        <v>0</v>
      </c>
      <c r="EG34" s="3" t="s">
        <v>41</v>
      </c>
      <c r="EH34" s="3"/>
      <c r="EI34" s="3"/>
      <c r="EJ34" s="3"/>
      <c r="EK34" s="3"/>
      <c r="EL34" s="3"/>
      <c r="EX34" s="2">
        <f t="shared" si="26"/>
        <v>0</v>
      </c>
      <c r="EY34" s="3" t="s">
        <v>43</v>
      </c>
      <c r="FA34" s="2">
        <f t="shared" si="27"/>
        <v>0</v>
      </c>
      <c r="FB34" s="2" t="s">
        <v>44</v>
      </c>
      <c r="FD34" s="2">
        <f t="shared" si="28"/>
        <v>0</v>
      </c>
      <c r="FE34" s="2">
        <f t="shared" si="29"/>
        <v>13.75</v>
      </c>
      <c r="FF34" s="3" t="str">
        <f t="shared" si="30"/>
        <v>Ellis, Jim</v>
      </c>
    </row>
    <row r="35" spans="1:162" ht="12.75">
      <c r="A35" s="1" t="s">
        <v>122</v>
      </c>
      <c r="B35" s="2">
        <f t="shared" si="0"/>
        <v>18.2625</v>
      </c>
      <c r="C35" s="4" t="s">
        <v>2</v>
      </c>
      <c r="H35" s="2">
        <f t="shared" si="1"/>
        <v>0</v>
      </c>
      <c r="I35" s="2" t="s">
        <v>6</v>
      </c>
      <c r="N35" s="2">
        <f t="shared" si="2"/>
        <v>0</v>
      </c>
      <c r="O35" s="3" t="s">
        <v>7</v>
      </c>
      <c r="T35" s="2">
        <f t="shared" si="3"/>
        <v>0</v>
      </c>
      <c r="U35" s="2" t="str">
        <f t="shared" si="4"/>
        <v>Krogh, Peter</v>
      </c>
      <c r="V35" s="3" t="s">
        <v>8</v>
      </c>
      <c r="AA35" s="2">
        <f t="shared" si="5"/>
        <v>0</v>
      </c>
      <c r="AB35" s="3" t="s">
        <v>9</v>
      </c>
      <c r="AG35" s="2">
        <f t="shared" si="6"/>
        <v>0</v>
      </c>
      <c r="AH35" s="3" t="s">
        <v>10</v>
      </c>
      <c r="AM35" s="2">
        <f t="shared" si="7"/>
        <v>0</v>
      </c>
      <c r="AN35" s="3" t="s">
        <v>11</v>
      </c>
      <c r="AS35" s="2">
        <f t="shared" si="8"/>
        <v>0</v>
      </c>
      <c r="AT35" s="2" t="str">
        <f t="shared" si="9"/>
        <v>Krogh, Peter</v>
      </c>
      <c r="AU35" s="3" t="s">
        <v>12</v>
      </c>
      <c r="AZ35" s="2">
        <f t="shared" si="10"/>
        <v>0</v>
      </c>
      <c r="BA35" s="3" t="s">
        <v>13</v>
      </c>
      <c r="BF35" s="2">
        <f t="shared" si="11"/>
        <v>0</v>
      </c>
      <c r="BG35" s="3" t="s">
        <v>14</v>
      </c>
      <c r="BH35" s="3">
        <v>7</v>
      </c>
      <c r="BI35" s="3">
        <v>4.2</v>
      </c>
      <c r="BL35" s="2">
        <f t="shared" si="12"/>
        <v>7.2625</v>
      </c>
      <c r="BM35" s="3" t="s">
        <v>15</v>
      </c>
      <c r="BR35" s="2">
        <f t="shared" si="13"/>
        <v>0</v>
      </c>
      <c r="BS35" s="2" t="str">
        <f t="shared" si="14"/>
        <v>Krogh, Peter</v>
      </c>
      <c r="BT35" s="3" t="s">
        <v>16</v>
      </c>
      <c r="BY35" s="2">
        <f t="shared" si="15"/>
        <v>0</v>
      </c>
      <c r="BZ35" s="3" t="s">
        <v>17</v>
      </c>
      <c r="CE35" s="2">
        <f t="shared" si="16"/>
        <v>0</v>
      </c>
      <c r="CF35" s="3" t="s">
        <v>18</v>
      </c>
      <c r="CI35" s="2">
        <f t="shared" si="17"/>
        <v>0</v>
      </c>
      <c r="CJ35" s="3" t="s">
        <v>19</v>
      </c>
      <c r="CM35" s="2">
        <f t="shared" si="18"/>
        <v>0</v>
      </c>
      <c r="CN35" s="2" t="str">
        <f t="shared" si="19"/>
        <v>Krogh, Peter</v>
      </c>
      <c r="CO35" s="3" t="s">
        <v>20</v>
      </c>
      <c r="CR35" s="2">
        <f t="shared" si="20"/>
        <v>0</v>
      </c>
      <c r="CS35" s="3" t="s">
        <v>21</v>
      </c>
      <c r="CV35" s="2">
        <f t="shared" si="21"/>
        <v>0</v>
      </c>
      <c r="CW35" s="3" t="s">
        <v>22</v>
      </c>
      <c r="DJ35" s="2">
        <f t="shared" si="22"/>
        <v>0</v>
      </c>
      <c r="DK35" s="2" t="s">
        <v>23</v>
      </c>
      <c r="DM35" s="2">
        <f t="shared" si="23"/>
        <v>0</v>
      </c>
      <c r="DN35" s="2" t="str">
        <f t="shared" si="24"/>
        <v>Krogh, Peter</v>
      </c>
      <c r="DO35" s="3" t="s">
        <v>24</v>
      </c>
      <c r="DP35" s="3">
        <v>6</v>
      </c>
      <c r="EF35" s="2">
        <f t="shared" si="25"/>
        <v>6</v>
      </c>
      <c r="EG35" s="3" t="s">
        <v>41</v>
      </c>
      <c r="EH35" s="3"/>
      <c r="EI35" s="3"/>
      <c r="EJ35" s="3"/>
      <c r="EK35" s="3"/>
      <c r="EL35" s="3"/>
      <c r="EW35" s="3">
        <v>5</v>
      </c>
      <c r="EX35" s="2">
        <f t="shared" si="26"/>
        <v>5</v>
      </c>
      <c r="EY35" s="3" t="s">
        <v>43</v>
      </c>
      <c r="FA35" s="2">
        <f t="shared" si="27"/>
        <v>0</v>
      </c>
      <c r="FB35" s="2" t="s">
        <v>44</v>
      </c>
      <c r="FD35" s="2">
        <f t="shared" si="28"/>
        <v>0</v>
      </c>
      <c r="FE35" s="2">
        <f t="shared" si="29"/>
        <v>18.2625</v>
      </c>
      <c r="FF35" s="3" t="str">
        <f t="shared" si="30"/>
        <v>Krogh, Peter</v>
      </c>
    </row>
    <row r="36" spans="1:162" ht="12.75">
      <c r="A36" s="1" t="s">
        <v>126</v>
      </c>
      <c r="B36" s="2">
        <f t="shared" si="0"/>
        <v>20.2875</v>
      </c>
      <c r="C36" s="4" t="s">
        <v>2</v>
      </c>
      <c r="H36" s="2">
        <f t="shared" si="1"/>
        <v>0</v>
      </c>
      <c r="I36" s="2" t="s">
        <v>6</v>
      </c>
      <c r="N36" s="2">
        <f t="shared" si="2"/>
        <v>0</v>
      </c>
      <c r="O36" s="3" t="s">
        <v>7</v>
      </c>
      <c r="T36" s="2">
        <f t="shared" si="3"/>
        <v>0</v>
      </c>
      <c r="U36" s="2" t="str">
        <f t="shared" si="4"/>
        <v>Carson, Russell</v>
      </c>
      <c r="V36" s="3" t="s">
        <v>8</v>
      </c>
      <c r="AA36" s="2">
        <f t="shared" si="5"/>
        <v>0</v>
      </c>
      <c r="AB36" s="3" t="s">
        <v>9</v>
      </c>
      <c r="AG36" s="2">
        <f t="shared" si="6"/>
        <v>0</v>
      </c>
      <c r="AH36" s="3" t="s">
        <v>10</v>
      </c>
      <c r="AM36" s="2">
        <f t="shared" si="7"/>
        <v>0</v>
      </c>
      <c r="AN36" s="3" t="s">
        <v>11</v>
      </c>
      <c r="AS36" s="2">
        <f t="shared" si="8"/>
        <v>0</v>
      </c>
      <c r="AT36" s="2" t="str">
        <f t="shared" si="9"/>
        <v>Carson, Russell</v>
      </c>
      <c r="AU36" s="3" t="s">
        <v>12</v>
      </c>
      <c r="AZ36" s="2">
        <f t="shared" si="10"/>
        <v>0</v>
      </c>
      <c r="BA36" s="3" t="s">
        <v>13</v>
      </c>
      <c r="BF36" s="2">
        <f t="shared" si="11"/>
        <v>0</v>
      </c>
      <c r="BG36" s="3" t="s">
        <v>14</v>
      </c>
      <c r="BH36" s="3">
        <v>5</v>
      </c>
      <c r="BI36" s="3">
        <v>4.6</v>
      </c>
      <c r="BL36" s="2">
        <f t="shared" si="12"/>
        <v>5.2875</v>
      </c>
      <c r="BM36" s="3" t="s">
        <v>15</v>
      </c>
      <c r="BR36" s="2">
        <f t="shared" si="13"/>
        <v>0</v>
      </c>
      <c r="BS36" s="2" t="str">
        <f t="shared" si="14"/>
        <v>Carson, Russell</v>
      </c>
      <c r="BT36" s="3" t="s">
        <v>16</v>
      </c>
      <c r="BY36" s="2">
        <f t="shared" si="15"/>
        <v>0</v>
      </c>
      <c r="BZ36" s="3" t="s">
        <v>17</v>
      </c>
      <c r="CE36" s="2">
        <f t="shared" si="16"/>
        <v>0</v>
      </c>
      <c r="CF36" s="3" t="s">
        <v>18</v>
      </c>
      <c r="CI36" s="2">
        <f t="shared" si="17"/>
        <v>0</v>
      </c>
      <c r="CJ36" s="3" t="s">
        <v>19</v>
      </c>
      <c r="CM36" s="2">
        <f t="shared" si="18"/>
        <v>0</v>
      </c>
      <c r="CN36" s="2" t="str">
        <f t="shared" si="19"/>
        <v>Carson, Russell</v>
      </c>
      <c r="CO36" s="3" t="s">
        <v>20</v>
      </c>
      <c r="CR36" s="2">
        <f t="shared" si="20"/>
        <v>0</v>
      </c>
      <c r="CS36" s="3" t="s">
        <v>21</v>
      </c>
      <c r="CV36" s="2">
        <f t="shared" si="21"/>
        <v>0</v>
      </c>
      <c r="CW36" s="3" t="s">
        <v>22</v>
      </c>
      <c r="CX36" s="3">
        <v>5</v>
      </c>
      <c r="DJ36" s="2">
        <f t="shared" si="22"/>
        <v>5</v>
      </c>
      <c r="DK36" s="2" t="s">
        <v>23</v>
      </c>
      <c r="DL36" s="3">
        <v>10</v>
      </c>
      <c r="DM36" s="2">
        <f t="shared" si="23"/>
        <v>10</v>
      </c>
      <c r="DN36" s="2" t="str">
        <f t="shared" si="24"/>
        <v>Carson, Russell</v>
      </c>
      <c r="DO36" s="3" t="s">
        <v>24</v>
      </c>
      <c r="EF36" s="2">
        <f t="shared" si="25"/>
        <v>0</v>
      </c>
      <c r="EG36" s="3" t="s">
        <v>41</v>
      </c>
      <c r="EH36" s="3"/>
      <c r="EI36" s="3"/>
      <c r="EJ36" s="3"/>
      <c r="EK36" s="3"/>
      <c r="EL36" s="3"/>
      <c r="EX36" s="2">
        <f t="shared" si="26"/>
        <v>0</v>
      </c>
      <c r="EY36" s="3" t="s">
        <v>43</v>
      </c>
      <c r="FA36" s="2">
        <f t="shared" si="27"/>
        <v>0</v>
      </c>
      <c r="FB36" s="2" t="s">
        <v>44</v>
      </c>
      <c r="FD36" s="2">
        <f t="shared" si="28"/>
        <v>0</v>
      </c>
      <c r="FE36" s="2">
        <f t="shared" si="29"/>
        <v>20.2875</v>
      </c>
      <c r="FF36" s="3" t="str">
        <f t="shared" si="30"/>
        <v>Carson, Russell</v>
      </c>
    </row>
    <row r="37" spans="1:162" ht="12.75">
      <c r="A37" s="1" t="s">
        <v>130</v>
      </c>
      <c r="B37" s="2">
        <f t="shared" si="0"/>
        <v>4.576</v>
      </c>
      <c r="C37" s="4" t="s">
        <v>2</v>
      </c>
      <c r="H37" s="2">
        <f t="shared" si="1"/>
        <v>0</v>
      </c>
      <c r="I37" s="2" t="s">
        <v>6</v>
      </c>
      <c r="N37" s="2">
        <f t="shared" si="2"/>
        <v>0</v>
      </c>
      <c r="O37" s="3" t="s">
        <v>7</v>
      </c>
      <c r="T37" s="2">
        <f t="shared" si="3"/>
        <v>0</v>
      </c>
      <c r="U37" s="2" t="str">
        <f t="shared" si="4"/>
        <v>Smith, Jerry</v>
      </c>
      <c r="V37" s="3" t="s">
        <v>8</v>
      </c>
      <c r="AA37" s="2">
        <f t="shared" si="5"/>
        <v>0</v>
      </c>
      <c r="AB37" s="3" t="s">
        <v>9</v>
      </c>
      <c r="AG37" s="2">
        <f t="shared" si="6"/>
        <v>0</v>
      </c>
      <c r="AH37" s="3" t="s">
        <v>10</v>
      </c>
      <c r="AI37" s="3">
        <v>3</v>
      </c>
      <c r="AJ37" s="3">
        <v>3.2</v>
      </c>
      <c r="AM37" s="2">
        <f t="shared" si="7"/>
        <v>4.576</v>
      </c>
      <c r="AN37" s="3" t="s">
        <v>11</v>
      </c>
      <c r="AS37" s="2">
        <f t="shared" si="8"/>
        <v>0</v>
      </c>
      <c r="AT37" s="2" t="str">
        <f t="shared" si="9"/>
        <v>Smith, Jerry</v>
      </c>
      <c r="AU37" s="3" t="s">
        <v>12</v>
      </c>
      <c r="AZ37" s="2">
        <f t="shared" si="10"/>
        <v>0</v>
      </c>
      <c r="BA37" s="3" t="s">
        <v>13</v>
      </c>
      <c r="BF37" s="2">
        <f t="shared" si="11"/>
        <v>0</v>
      </c>
      <c r="BG37" s="3" t="s">
        <v>14</v>
      </c>
      <c r="BL37" s="2">
        <f t="shared" si="12"/>
        <v>0</v>
      </c>
      <c r="BM37" s="3" t="s">
        <v>15</v>
      </c>
      <c r="BR37" s="2">
        <f t="shared" si="13"/>
        <v>0</v>
      </c>
      <c r="BS37" s="2" t="str">
        <f t="shared" si="14"/>
        <v>Smith, Jerry</v>
      </c>
      <c r="BT37" s="3" t="s">
        <v>16</v>
      </c>
      <c r="BY37" s="2">
        <f t="shared" si="15"/>
        <v>0</v>
      </c>
      <c r="BZ37" s="3" t="s">
        <v>17</v>
      </c>
      <c r="CE37" s="2">
        <f t="shared" si="16"/>
        <v>0</v>
      </c>
      <c r="CF37" s="3" t="s">
        <v>18</v>
      </c>
      <c r="CI37" s="2">
        <f t="shared" si="17"/>
        <v>0</v>
      </c>
      <c r="CJ37" s="3" t="s">
        <v>19</v>
      </c>
      <c r="CM37" s="2">
        <f t="shared" si="18"/>
        <v>0</v>
      </c>
      <c r="CN37" s="2" t="str">
        <f t="shared" si="19"/>
        <v>Smith, Jerry</v>
      </c>
      <c r="CO37" s="3" t="s">
        <v>20</v>
      </c>
      <c r="CR37" s="2">
        <f t="shared" si="20"/>
        <v>0</v>
      </c>
      <c r="CS37" s="3" t="s">
        <v>21</v>
      </c>
      <c r="CV37" s="2">
        <f t="shared" si="21"/>
        <v>0</v>
      </c>
      <c r="CW37" s="3" t="s">
        <v>22</v>
      </c>
      <c r="DJ37" s="2">
        <f t="shared" si="22"/>
        <v>0</v>
      </c>
      <c r="DK37" s="2" t="s">
        <v>23</v>
      </c>
      <c r="DM37" s="2">
        <f t="shared" si="23"/>
        <v>0</v>
      </c>
      <c r="DN37" s="2" t="str">
        <f t="shared" si="24"/>
        <v>Smith, Jerry</v>
      </c>
      <c r="DO37" s="3" t="s">
        <v>24</v>
      </c>
      <c r="EF37" s="2">
        <f t="shared" si="25"/>
        <v>0</v>
      </c>
      <c r="EG37" s="3" t="s">
        <v>41</v>
      </c>
      <c r="EH37" s="3"/>
      <c r="EI37" s="3"/>
      <c r="EJ37" s="3"/>
      <c r="EK37" s="3"/>
      <c r="EL37" s="3"/>
      <c r="EX37" s="2">
        <f t="shared" si="26"/>
        <v>0</v>
      </c>
      <c r="EY37" s="3" t="s">
        <v>43</v>
      </c>
      <c r="FA37" s="2">
        <f t="shared" si="27"/>
        <v>0</v>
      </c>
      <c r="FB37" s="2" t="s">
        <v>44</v>
      </c>
      <c r="FD37" s="2">
        <f t="shared" si="28"/>
        <v>0</v>
      </c>
      <c r="FE37" s="2">
        <f t="shared" si="29"/>
        <v>4.576</v>
      </c>
      <c r="FF37" s="3" t="str">
        <f t="shared" si="30"/>
        <v>Smith, Jerry</v>
      </c>
    </row>
    <row r="38" spans="1:162" ht="12.75">
      <c r="A38" s="1" t="s">
        <v>131</v>
      </c>
      <c r="B38" s="2">
        <f t="shared" si="0"/>
        <v>9.1685</v>
      </c>
      <c r="C38" s="4" t="s">
        <v>2</v>
      </c>
      <c r="H38" s="2">
        <f t="shared" si="1"/>
        <v>0</v>
      </c>
      <c r="I38" s="2" t="s">
        <v>6</v>
      </c>
      <c r="N38" s="2">
        <f t="shared" si="2"/>
        <v>0</v>
      </c>
      <c r="O38" s="3" t="s">
        <v>7</v>
      </c>
      <c r="T38" s="2">
        <f t="shared" si="3"/>
        <v>0</v>
      </c>
      <c r="U38" s="2" t="str">
        <f t="shared" si="4"/>
        <v>Baker, Jonas</v>
      </c>
      <c r="V38" s="3" t="s">
        <v>8</v>
      </c>
      <c r="AA38" s="2">
        <f t="shared" si="5"/>
        <v>0</v>
      </c>
      <c r="AB38" s="3" t="s">
        <v>9</v>
      </c>
      <c r="AG38" s="2">
        <f t="shared" si="6"/>
        <v>0</v>
      </c>
      <c r="AH38" s="3" t="s">
        <v>10</v>
      </c>
      <c r="AM38" s="2">
        <f t="shared" si="7"/>
        <v>0</v>
      </c>
      <c r="AN38" s="3" t="s">
        <v>11</v>
      </c>
      <c r="AS38" s="2">
        <f t="shared" si="8"/>
        <v>0</v>
      </c>
      <c r="AT38" s="2" t="str">
        <f t="shared" si="9"/>
        <v>Baker, Jonas</v>
      </c>
      <c r="AU38" s="3" t="s">
        <v>12</v>
      </c>
      <c r="AZ38" s="2">
        <f t="shared" si="10"/>
        <v>0</v>
      </c>
      <c r="BA38" s="3" t="s">
        <v>13</v>
      </c>
      <c r="BF38" s="2">
        <f t="shared" si="11"/>
        <v>0</v>
      </c>
      <c r="BG38" s="3" t="s">
        <v>14</v>
      </c>
      <c r="BL38" s="2">
        <f t="shared" si="12"/>
        <v>0</v>
      </c>
      <c r="BM38" s="3" t="s">
        <v>15</v>
      </c>
      <c r="BR38" s="2">
        <f t="shared" si="13"/>
        <v>0</v>
      </c>
      <c r="BS38" s="2" t="str">
        <f t="shared" si="14"/>
        <v>Baker, Jonas</v>
      </c>
      <c r="BT38" s="3" t="s">
        <v>16</v>
      </c>
      <c r="BY38" s="2">
        <f t="shared" si="15"/>
        <v>0</v>
      </c>
      <c r="BZ38" s="3" t="s">
        <v>17</v>
      </c>
      <c r="CA38" s="3">
        <v>4</v>
      </c>
      <c r="CB38" s="3">
        <v>15.4</v>
      </c>
      <c r="CE38" s="2">
        <f t="shared" si="16"/>
        <v>4.1685</v>
      </c>
      <c r="CF38" s="3" t="s">
        <v>18</v>
      </c>
      <c r="CI38" s="2">
        <f t="shared" si="17"/>
        <v>0</v>
      </c>
      <c r="CJ38" s="3" t="s">
        <v>19</v>
      </c>
      <c r="CM38" s="2">
        <f t="shared" si="18"/>
        <v>0</v>
      </c>
      <c r="CN38" s="2" t="str">
        <f t="shared" si="19"/>
        <v>Baker, Jonas</v>
      </c>
      <c r="CO38" s="3" t="s">
        <v>20</v>
      </c>
      <c r="CR38" s="2">
        <f t="shared" si="20"/>
        <v>0</v>
      </c>
      <c r="CS38" s="3" t="s">
        <v>21</v>
      </c>
      <c r="CV38" s="2">
        <f t="shared" si="21"/>
        <v>0</v>
      </c>
      <c r="CW38" s="3" t="s">
        <v>22</v>
      </c>
      <c r="CX38" s="3">
        <v>5</v>
      </c>
      <c r="DJ38" s="2">
        <f t="shared" si="22"/>
        <v>5</v>
      </c>
      <c r="DK38" s="2" t="s">
        <v>23</v>
      </c>
      <c r="DM38" s="2">
        <f t="shared" si="23"/>
        <v>0</v>
      </c>
      <c r="DN38" s="2" t="str">
        <f t="shared" si="24"/>
        <v>Baker, Jonas</v>
      </c>
      <c r="DO38" s="3" t="s">
        <v>24</v>
      </c>
      <c r="EF38" s="2">
        <f t="shared" si="25"/>
        <v>0</v>
      </c>
      <c r="EG38" s="3" t="s">
        <v>41</v>
      </c>
      <c r="EH38" s="3"/>
      <c r="EI38" s="3"/>
      <c r="EJ38" s="3"/>
      <c r="EK38" s="3"/>
      <c r="EL38" s="3"/>
      <c r="EX38" s="2">
        <f t="shared" si="26"/>
        <v>0</v>
      </c>
      <c r="EY38" s="3" t="s">
        <v>43</v>
      </c>
      <c r="FA38" s="2">
        <f t="shared" si="27"/>
        <v>0</v>
      </c>
      <c r="FB38" s="2" t="s">
        <v>44</v>
      </c>
      <c r="FD38" s="2">
        <f t="shared" si="28"/>
        <v>0</v>
      </c>
      <c r="FE38" s="2">
        <f t="shared" si="29"/>
        <v>9.1685</v>
      </c>
      <c r="FF38" s="3" t="str">
        <f t="shared" si="30"/>
        <v>Baker, Jonas</v>
      </c>
    </row>
    <row r="39" spans="1:162" ht="12.75">
      <c r="A39" s="1" t="s">
        <v>128</v>
      </c>
      <c r="B39" s="2">
        <f t="shared" si="0"/>
        <v>3.61075</v>
      </c>
      <c r="C39" s="4" t="s">
        <v>2</v>
      </c>
      <c r="H39" s="2">
        <f t="shared" si="1"/>
        <v>0</v>
      </c>
      <c r="I39" s="2" t="s">
        <v>6</v>
      </c>
      <c r="N39" s="2">
        <f t="shared" si="2"/>
        <v>0</v>
      </c>
      <c r="O39" s="3" t="s">
        <v>7</v>
      </c>
      <c r="T39" s="2">
        <f t="shared" si="3"/>
        <v>0</v>
      </c>
      <c r="U39" s="2" t="str">
        <f t="shared" si="4"/>
        <v>Wiggin, Kris</v>
      </c>
      <c r="V39" s="3" t="s">
        <v>8</v>
      </c>
      <c r="AA39" s="2">
        <f t="shared" si="5"/>
        <v>0</v>
      </c>
      <c r="AB39" s="3" t="s">
        <v>9</v>
      </c>
      <c r="AG39" s="2">
        <f t="shared" si="6"/>
        <v>0</v>
      </c>
      <c r="AH39" s="3" t="s">
        <v>10</v>
      </c>
      <c r="AI39" s="3">
        <v>2</v>
      </c>
      <c r="AJ39" s="3">
        <v>8.4</v>
      </c>
      <c r="AM39" s="2">
        <f t="shared" si="7"/>
        <v>3.61075</v>
      </c>
      <c r="AN39" s="3" t="s">
        <v>11</v>
      </c>
      <c r="AS39" s="2">
        <f t="shared" si="8"/>
        <v>0</v>
      </c>
      <c r="AT39" s="2" t="str">
        <f t="shared" si="9"/>
        <v>Wiggin, Kris</v>
      </c>
      <c r="AU39" s="3" t="s">
        <v>12</v>
      </c>
      <c r="AZ39" s="2">
        <f t="shared" si="10"/>
        <v>0</v>
      </c>
      <c r="BA39" s="3" t="s">
        <v>13</v>
      </c>
      <c r="BF39" s="2">
        <f t="shared" si="11"/>
        <v>0</v>
      </c>
      <c r="BG39" s="3" t="s">
        <v>14</v>
      </c>
      <c r="BL39" s="2">
        <f t="shared" si="12"/>
        <v>0</v>
      </c>
      <c r="BM39" s="3" t="s">
        <v>15</v>
      </c>
      <c r="BR39" s="2">
        <f t="shared" si="13"/>
        <v>0</v>
      </c>
      <c r="BS39" s="2" t="str">
        <f t="shared" si="14"/>
        <v>Wiggin, Kris</v>
      </c>
      <c r="BT39" s="3" t="s">
        <v>16</v>
      </c>
      <c r="BY39" s="2">
        <f t="shared" si="15"/>
        <v>0</v>
      </c>
      <c r="BZ39" s="3" t="s">
        <v>17</v>
      </c>
      <c r="CE39" s="2">
        <f t="shared" si="16"/>
        <v>0</v>
      </c>
      <c r="CF39" s="3" t="s">
        <v>18</v>
      </c>
      <c r="CI39" s="2">
        <f t="shared" si="17"/>
        <v>0</v>
      </c>
      <c r="CJ39" s="3" t="s">
        <v>19</v>
      </c>
      <c r="CM39" s="2">
        <f t="shared" si="18"/>
        <v>0</v>
      </c>
      <c r="CN39" s="2" t="str">
        <f t="shared" si="19"/>
        <v>Wiggin, Kris</v>
      </c>
      <c r="CO39" s="3" t="s">
        <v>20</v>
      </c>
      <c r="CR39" s="2">
        <f t="shared" si="20"/>
        <v>0</v>
      </c>
      <c r="CS39" s="3" t="s">
        <v>21</v>
      </c>
      <c r="CV39" s="2">
        <f t="shared" si="21"/>
        <v>0</v>
      </c>
      <c r="CW39" s="3" t="s">
        <v>22</v>
      </c>
      <c r="DJ39" s="2">
        <f t="shared" si="22"/>
        <v>0</v>
      </c>
      <c r="DK39" s="2" t="s">
        <v>23</v>
      </c>
      <c r="DM39" s="2">
        <f t="shared" si="23"/>
        <v>0</v>
      </c>
      <c r="DN39" s="2" t="str">
        <f t="shared" si="24"/>
        <v>Wiggin, Kris</v>
      </c>
      <c r="DO39" s="3" t="s">
        <v>24</v>
      </c>
      <c r="EF39" s="2">
        <f t="shared" si="25"/>
        <v>0</v>
      </c>
      <c r="EG39" s="3" t="s">
        <v>41</v>
      </c>
      <c r="EH39" s="3"/>
      <c r="EI39" s="3"/>
      <c r="EJ39" s="3"/>
      <c r="EK39" s="3"/>
      <c r="EL39" s="3"/>
      <c r="EX39" s="2">
        <f t="shared" si="26"/>
        <v>0</v>
      </c>
      <c r="EY39" s="3" t="s">
        <v>43</v>
      </c>
      <c r="FA39" s="2">
        <f t="shared" si="27"/>
        <v>0</v>
      </c>
      <c r="FB39" s="2" t="s">
        <v>44</v>
      </c>
      <c r="FD39" s="2">
        <f t="shared" si="28"/>
        <v>0</v>
      </c>
      <c r="FE39" s="2">
        <f t="shared" si="29"/>
        <v>3.61075</v>
      </c>
      <c r="FF39" s="3" t="str">
        <f t="shared" si="30"/>
        <v>Wiggin, Kris</v>
      </c>
    </row>
    <row r="40" spans="2:162" ht="12.75">
      <c r="B40" s="2">
        <f t="shared" si="0"/>
        <v>0</v>
      </c>
      <c r="C40" s="4" t="s">
        <v>2</v>
      </c>
      <c r="H40" s="2">
        <f t="shared" si="1"/>
        <v>0</v>
      </c>
      <c r="I40" s="2" t="s">
        <v>6</v>
      </c>
      <c r="N40" s="2">
        <f t="shared" si="2"/>
        <v>0</v>
      </c>
      <c r="O40" s="3" t="s">
        <v>7</v>
      </c>
      <c r="T40" s="2">
        <f t="shared" si="3"/>
        <v>0</v>
      </c>
      <c r="U40" s="2">
        <f t="shared" si="4"/>
        <v>0</v>
      </c>
      <c r="V40" s="3" t="s">
        <v>8</v>
      </c>
      <c r="AA40" s="2">
        <f t="shared" si="5"/>
        <v>0</v>
      </c>
      <c r="AB40" s="3" t="s">
        <v>9</v>
      </c>
      <c r="AG40" s="2">
        <f t="shared" si="6"/>
        <v>0</v>
      </c>
      <c r="AH40" s="3" t="s">
        <v>10</v>
      </c>
      <c r="AM40" s="2">
        <f t="shared" si="7"/>
        <v>0</v>
      </c>
      <c r="AN40" s="3" t="s">
        <v>11</v>
      </c>
      <c r="AS40" s="2">
        <f t="shared" si="8"/>
        <v>0</v>
      </c>
      <c r="AT40" s="2">
        <f t="shared" si="9"/>
        <v>0</v>
      </c>
      <c r="AU40" s="3" t="s">
        <v>12</v>
      </c>
      <c r="AZ40" s="2">
        <f t="shared" si="10"/>
        <v>0</v>
      </c>
      <c r="BA40" s="3" t="s">
        <v>13</v>
      </c>
      <c r="BF40" s="2">
        <f t="shared" si="11"/>
        <v>0</v>
      </c>
      <c r="BG40" s="3" t="s">
        <v>14</v>
      </c>
      <c r="BL40" s="2">
        <f t="shared" si="12"/>
        <v>0</v>
      </c>
      <c r="BM40" s="3" t="s">
        <v>15</v>
      </c>
      <c r="BR40" s="2">
        <f t="shared" si="13"/>
        <v>0</v>
      </c>
      <c r="BS40" s="2">
        <f t="shared" si="14"/>
        <v>0</v>
      </c>
      <c r="BT40" s="3" t="s">
        <v>16</v>
      </c>
      <c r="BY40" s="2">
        <f t="shared" si="15"/>
        <v>0</v>
      </c>
      <c r="BZ40" s="3" t="s">
        <v>17</v>
      </c>
      <c r="CE40" s="2">
        <f t="shared" si="16"/>
        <v>0</v>
      </c>
      <c r="CF40" s="3" t="s">
        <v>18</v>
      </c>
      <c r="CI40" s="2">
        <f t="shared" si="17"/>
        <v>0</v>
      </c>
      <c r="CJ40" s="3" t="s">
        <v>19</v>
      </c>
      <c r="CM40" s="2">
        <f t="shared" si="18"/>
        <v>0</v>
      </c>
      <c r="CN40" s="2">
        <f t="shared" si="19"/>
        <v>0</v>
      </c>
      <c r="CO40" s="3" t="s">
        <v>20</v>
      </c>
      <c r="CR40" s="2">
        <f t="shared" si="20"/>
        <v>0</v>
      </c>
      <c r="CS40" s="3" t="s">
        <v>21</v>
      </c>
      <c r="CV40" s="2">
        <f t="shared" si="21"/>
        <v>0</v>
      </c>
      <c r="CW40" s="3" t="s">
        <v>22</v>
      </c>
      <c r="DJ40" s="2">
        <f t="shared" si="22"/>
        <v>0</v>
      </c>
      <c r="DK40" s="2" t="s">
        <v>23</v>
      </c>
      <c r="DM40" s="2">
        <f t="shared" si="23"/>
        <v>0</v>
      </c>
      <c r="DN40" s="2">
        <f t="shared" si="24"/>
        <v>0</v>
      </c>
      <c r="DO40" s="3" t="s">
        <v>24</v>
      </c>
      <c r="EF40" s="2">
        <f t="shared" si="25"/>
        <v>0</v>
      </c>
      <c r="EG40" s="3" t="s">
        <v>41</v>
      </c>
      <c r="EH40" s="3"/>
      <c r="EI40" s="3"/>
      <c r="EJ40" s="3"/>
      <c r="EK40" s="3"/>
      <c r="EL40" s="3"/>
      <c r="EX40" s="2">
        <f t="shared" si="26"/>
        <v>0</v>
      </c>
      <c r="EY40" s="3" t="s">
        <v>43</v>
      </c>
      <c r="FA40" s="2">
        <f t="shared" si="27"/>
        <v>0</v>
      </c>
      <c r="FB40" s="2" t="s">
        <v>44</v>
      </c>
      <c r="FD40" s="2">
        <f t="shared" si="28"/>
        <v>0</v>
      </c>
      <c r="FE40" s="2">
        <f t="shared" si="29"/>
        <v>0</v>
      </c>
      <c r="FF40" s="3">
        <f t="shared" si="30"/>
        <v>0</v>
      </c>
    </row>
    <row r="41" spans="2:162" ht="12.75">
      <c r="B41" s="2">
        <f t="shared" si="0"/>
        <v>0</v>
      </c>
      <c r="C41" s="4" t="s">
        <v>2</v>
      </c>
      <c r="H41" s="2">
        <f t="shared" si="1"/>
        <v>0</v>
      </c>
      <c r="I41" s="2" t="s">
        <v>6</v>
      </c>
      <c r="N41" s="2">
        <f t="shared" si="2"/>
        <v>0</v>
      </c>
      <c r="O41" s="3" t="s">
        <v>7</v>
      </c>
      <c r="T41" s="2">
        <f t="shared" si="3"/>
        <v>0</v>
      </c>
      <c r="U41" s="2">
        <f t="shared" si="4"/>
        <v>0</v>
      </c>
      <c r="V41" s="3" t="s">
        <v>8</v>
      </c>
      <c r="AA41" s="2">
        <f t="shared" si="5"/>
        <v>0</v>
      </c>
      <c r="AB41" s="3" t="s">
        <v>9</v>
      </c>
      <c r="AG41" s="2">
        <f t="shared" si="6"/>
        <v>0</v>
      </c>
      <c r="AH41" s="3" t="s">
        <v>10</v>
      </c>
      <c r="AM41" s="2">
        <f t="shared" si="7"/>
        <v>0</v>
      </c>
      <c r="AN41" s="3" t="s">
        <v>11</v>
      </c>
      <c r="AS41" s="2">
        <f t="shared" si="8"/>
        <v>0</v>
      </c>
      <c r="AT41" s="2">
        <f t="shared" si="9"/>
        <v>0</v>
      </c>
      <c r="AU41" s="3" t="s">
        <v>12</v>
      </c>
      <c r="AZ41" s="2">
        <f t="shared" si="10"/>
        <v>0</v>
      </c>
      <c r="BA41" s="3" t="s">
        <v>13</v>
      </c>
      <c r="BF41" s="2">
        <f t="shared" si="11"/>
        <v>0</v>
      </c>
      <c r="BG41" s="3" t="s">
        <v>14</v>
      </c>
      <c r="BL41" s="2">
        <f t="shared" si="12"/>
        <v>0</v>
      </c>
      <c r="BM41" s="3" t="s">
        <v>15</v>
      </c>
      <c r="BR41" s="2">
        <f t="shared" si="13"/>
        <v>0</v>
      </c>
      <c r="BS41" s="2">
        <f t="shared" si="14"/>
        <v>0</v>
      </c>
      <c r="BT41" s="3" t="s">
        <v>16</v>
      </c>
      <c r="BY41" s="2">
        <f t="shared" si="15"/>
        <v>0</v>
      </c>
      <c r="BZ41" s="3" t="s">
        <v>17</v>
      </c>
      <c r="CE41" s="2">
        <f t="shared" si="16"/>
        <v>0</v>
      </c>
      <c r="CF41" s="3" t="s">
        <v>18</v>
      </c>
      <c r="CI41" s="2">
        <f t="shared" si="17"/>
        <v>0</v>
      </c>
      <c r="CJ41" s="3" t="s">
        <v>19</v>
      </c>
      <c r="CM41" s="2">
        <f t="shared" si="18"/>
        <v>0</v>
      </c>
      <c r="CN41" s="2">
        <f t="shared" si="19"/>
        <v>0</v>
      </c>
      <c r="CO41" s="3" t="s">
        <v>20</v>
      </c>
      <c r="CR41" s="2">
        <f t="shared" si="20"/>
        <v>0</v>
      </c>
      <c r="CS41" s="3" t="s">
        <v>21</v>
      </c>
      <c r="CV41" s="2">
        <f t="shared" si="21"/>
        <v>0</v>
      </c>
      <c r="CW41" s="3" t="s">
        <v>22</v>
      </c>
      <c r="DJ41" s="2">
        <f t="shared" si="22"/>
        <v>0</v>
      </c>
      <c r="DK41" s="2" t="s">
        <v>23</v>
      </c>
      <c r="DM41" s="2">
        <f t="shared" si="23"/>
        <v>0</v>
      </c>
      <c r="DN41" s="2">
        <f t="shared" si="24"/>
        <v>0</v>
      </c>
      <c r="DO41" s="3" t="s">
        <v>24</v>
      </c>
      <c r="EF41" s="2">
        <f t="shared" si="25"/>
        <v>0</v>
      </c>
      <c r="EG41" s="3" t="s">
        <v>41</v>
      </c>
      <c r="EH41" s="3"/>
      <c r="EI41" s="3"/>
      <c r="EJ41" s="3"/>
      <c r="EK41" s="3"/>
      <c r="EL41" s="3"/>
      <c r="EX41" s="2">
        <f t="shared" si="26"/>
        <v>0</v>
      </c>
      <c r="EY41" s="3" t="s">
        <v>43</v>
      </c>
      <c r="FA41" s="2">
        <f t="shared" si="27"/>
        <v>0</v>
      </c>
      <c r="FB41" s="2" t="s">
        <v>44</v>
      </c>
      <c r="FD41" s="2">
        <f t="shared" si="28"/>
        <v>0</v>
      </c>
      <c r="FE41" s="2">
        <f t="shared" si="29"/>
        <v>0</v>
      </c>
      <c r="FF41" s="3">
        <f t="shared" si="30"/>
        <v>0</v>
      </c>
    </row>
    <row r="42" spans="2:162" ht="12.75">
      <c r="B42" s="2">
        <f t="shared" si="0"/>
        <v>0</v>
      </c>
      <c r="C42" s="4" t="s">
        <v>2</v>
      </c>
      <c r="H42" s="2">
        <f t="shared" si="1"/>
        <v>0</v>
      </c>
      <c r="I42" s="2" t="s">
        <v>6</v>
      </c>
      <c r="N42" s="2">
        <f t="shared" si="2"/>
        <v>0</v>
      </c>
      <c r="O42" s="3" t="s">
        <v>7</v>
      </c>
      <c r="T42" s="2">
        <f t="shared" si="3"/>
        <v>0</v>
      </c>
      <c r="U42" s="2">
        <f t="shared" si="4"/>
        <v>0</v>
      </c>
      <c r="V42" s="3" t="s">
        <v>8</v>
      </c>
      <c r="AA42" s="2">
        <f t="shared" si="5"/>
        <v>0</v>
      </c>
      <c r="AB42" s="3" t="s">
        <v>9</v>
      </c>
      <c r="AG42" s="2">
        <f t="shared" si="6"/>
        <v>0</v>
      </c>
      <c r="AH42" s="3" t="s">
        <v>10</v>
      </c>
      <c r="AM42" s="2">
        <f t="shared" si="7"/>
        <v>0</v>
      </c>
      <c r="AN42" s="3" t="s">
        <v>11</v>
      </c>
      <c r="AS42" s="2">
        <f t="shared" si="8"/>
        <v>0</v>
      </c>
      <c r="AT42" s="2">
        <f t="shared" si="9"/>
        <v>0</v>
      </c>
      <c r="AU42" s="3" t="s">
        <v>12</v>
      </c>
      <c r="AZ42" s="2">
        <f t="shared" si="10"/>
        <v>0</v>
      </c>
      <c r="BA42" s="3" t="s">
        <v>13</v>
      </c>
      <c r="BF42" s="2">
        <f t="shared" si="11"/>
        <v>0</v>
      </c>
      <c r="BG42" s="3" t="s">
        <v>14</v>
      </c>
      <c r="BL42" s="2">
        <f t="shared" si="12"/>
        <v>0</v>
      </c>
      <c r="BM42" s="3" t="s">
        <v>15</v>
      </c>
      <c r="BR42" s="2">
        <f t="shared" si="13"/>
        <v>0</v>
      </c>
      <c r="BS42" s="2">
        <f t="shared" si="14"/>
        <v>0</v>
      </c>
      <c r="BT42" s="3" t="s">
        <v>16</v>
      </c>
      <c r="BY42" s="2">
        <f t="shared" si="15"/>
        <v>0</v>
      </c>
      <c r="BZ42" s="3" t="s">
        <v>17</v>
      </c>
      <c r="CE42" s="2">
        <f t="shared" si="16"/>
        <v>0</v>
      </c>
      <c r="CF42" s="3" t="s">
        <v>18</v>
      </c>
      <c r="CI42" s="2">
        <f t="shared" si="17"/>
        <v>0</v>
      </c>
      <c r="CJ42" s="3" t="s">
        <v>19</v>
      </c>
      <c r="CM42" s="2">
        <f t="shared" si="18"/>
        <v>0</v>
      </c>
      <c r="CN42" s="2">
        <f t="shared" si="19"/>
        <v>0</v>
      </c>
      <c r="CO42" s="3" t="s">
        <v>20</v>
      </c>
      <c r="CR42" s="2">
        <f t="shared" si="20"/>
        <v>0</v>
      </c>
      <c r="CS42" s="3" t="s">
        <v>21</v>
      </c>
      <c r="CV42" s="2">
        <f t="shared" si="21"/>
        <v>0</v>
      </c>
      <c r="CW42" s="3" t="s">
        <v>22</v>
      </c>
      <c r="DJ42" s="2">
        <f t="shared" si="22"/>
        <v>0</v>
      </c>
      <c r="DK42" s="2" t="s">
        <v>23</v>
      </c>
      <c r="DM42" s="2">
        <f t="shared" si="23"/>
        <v>0</v>
      </c>
      <c r="DN42" s="2">
        <f t="shared" si="24"/>
        <v>0</v>
      </c>
      <c r="DO42" s="3" t="s">
        <v>24</v>
      </c>
      <c r="EF42" s="2">
        <f t="shared" si="25"/>
        <v>0</v>
      </c>
      <c r="EG42" s="3" t="s">
        <v>41</v>
      </c>
      <c r="EH42" s="3"/>
      <c r="EI42" s="3"/>
      <c r="EJ42" s="3"/>
      <c r="EK42" s="3"/>
      <c r="EL42" s="3"/>
      <c r="EX42" s="2">
        <f t="shared" si="26"/>
        <v>0</v>
      </c>
      <c r="EY42" s="3" t="s">
        <v>43</v>
      </c>
      <c r="FA42" s="2">
        <f t="shared" si="27"/>
        <v>0</v>
      </c>
      <c r="FB42" s="2" t="s">
        <v>44</v>
      </c>
      <c r="FD42" s="2">
        <f t="shared" si="28"/>
        <v>0</v>
      </c>
      <c r="FE42" s="2">
        <f t="shared" si="29"/>
        <v>0</v>
      </c>
      <c r="FF42" s="3">
        <f t="shared" si="30"/>
        <v>0</v>
      </c>
    </row>
    <row r="43" spans="2:162" ht="12.75">
      <c r="B43" s="2">
        <f t="shared" si="0"/>
        <v>0</v>
      </c>
      <c r="C43" s="4" t="s">
        <v>2</v>
      </c>
      <c r="H43" s="2">
        <f t="shared" si="1"/>
        <v>0</v>
      </c>
      <c r="I43" s="2" t="s">
        <v>6</v>
      </c>
      <c r="N43" s="2">
        <f t="shared" si="2"/>
        <v>0</v>
      </c>
      <c r="O43" s="3" t="s">
        <v>7</v>
      </c>
      <c r="T43" s="2">
        <f t="shared" si="3"/>
        <v>0</v>
      </c>
      <c r="U43" s="2">
        <f t="shared" si="4"/>
        <v>0</v>
      </c>
      <c r="V43" s="3" t="s">
        <v>8</v>
      </c>
      <c r="AA43" s="2">
        <f t="shared" si="5"/>
        <v>0</v>
      </c>
      <c r="AB43" s="3" t="s">
        <v>9</v>
      </c>
      <c r="AG43" s="2">
        <f t="shared" si="6"/>
        <v>0</v>
      </c>
      <c r="AH43" s="3" t="s">
        <v>10</v>
      </c>
      <c r="AM43" s="2">
        <f t="shared" si="7"/>
        <v>0</v>
      </c>
      <c r="AN43" s="3" t="s">
        <v>11</v>
      </c>
      <c r="AS43" s="2">
        <f t="shared" si="8"/>
        <v>0</v>
      </c>
      <c r="AT43" s="2">
        <f t="shared" si="9"/>
        <v>0</v>
      </c>
      <c r="AU43" s="3" t="s">
        <v>12</v>
      </c>
      <c r="AZ43" s="2">
        <f t="shared" si="10"/>
        <v>0</v>
      </c>
      <c r="BA43" s="3" t="s">
        <v>13</v>
      </c>
      <c r="BF43" s="2">
        <f t="shared" si="11"/>
        <v>0</v>
      </c>
      <c r="BG43" s="3" t="s">
        <v>14</v>
      </c>
      <c r="BL43" s="2">
        <f t="shared" si="12"/>
        <v>0</v>
      </c>
      <c r="BM43" s="3" t="s">
        <v>15</v>
      </c>
      <c r="BR43" s="2">
        <f t="shared" si="13"/>
        <v>0</v>
      </c>
      <c r="BS43" s="2">
        <f t="shared" si="14"/>
        <v>0</v>
      </c>
      <c r="BT43" s="3" t="s">
        <v>16</v>
      </c>
      <c r="BY43" s="2">
        <f t="shared" si="15"/>
        <v>0</v>
      </c>
      <c r="BZ43" s="3" t="s">
        <v>17</v>
      </c>
      <c r="CE43" s="2">
        <f t="shared" si="16"/>
        <v>0</v>
      </c>
      <c r="CF43" s="3" t="s">
        <v>18</v>
      </c>
      <c r="CI43" s="2">
        <f t="shared" si="17"/>
        <v>0</v>
      </c>
      <c r="CJ43" s="3" t="s">
        <v>19</v>
      </c>
      <c r="CM43" s="2">
        <f t="shared" si="18"/>
        <v>0</v>
      </c>
      <c r="CN43" s="2">
        <f t="shared" si="19"/>
        <v>0</v>
      </c>
      <c r="CO43" s="3" t="s">
        <v>20</v>
      </c>
      <c r="CR43" s="2">
        <f t="shared" si="20"/>
        <v>0</v>
      </c>
      <c r="CS43" s="3" t="s">
        <v>21</v>
      </c>
      <c r="CV43" s="2">
        <f t="shared" si="21"/>
        <v>0</v>
      </c>
      <c r="CW43" s="3" t="s">
        <v>22</v>
      </c>
      <c r="DJ43" s="2">
        <f t="shared" si="22"/>
        <v>0</v>
      </c>
      <c r="DK43" s="2" t="s">
        <v>23</v>
      </c>
      <c r="DM43" s="2">
        <f t="shared" si="23"/>
        <v>0</v>
      </c>
      <c r="DN43" s="2">
        <f t="shared" si="24"/>
        <v>0</v>
      </c>
      <c r="DO43" s="3" t="s">
        <v>24</v>
      </c>
      <c r="EF43" s="2">
        <f t="shared" si="25"/>
        <v>0</v>
      </c>
      <c r="EG43" s="3" t="s">
        <v>41</v>
      </c>
      <c r="EH43" s="3"/>
      <c r="EI43" s="3"/>
      <c r="EJ43" s="3"/>
      <c r="EK43" s="3"/>
      <c r="EL43" s="3"/>
      <c r="EX43" s="2">
        <f t="shared" si="26"/>
        <v>0</v>
      </c>
      <c r="EY43" s="3" t="s">
        <v>43</v>
      </c>
      <c r="FA43" s="2">
        <f t="shared" si="27"/>
        <v>0</v>
      </c>
      <c r="FB43" s="2" t="s">
        <v>44</v>
      </c>
      <c r="FD43" s="2">
        <f t="shared" si="28"/>
        <v>0</v>
      </c>
      <c r="FE43" s="2">
        <f t="shared" si="29"/>
        <v>0</v>
      </c>
      <c r="FF43" s="3">
        <f t="shared" si="30"/>
        <v>0</v>
      </c>
    </row>
    <row r="44" spans="2:162" ht="12.75">
      <c r="B44" s="2">
        <f t="shared" si="0"/>
        <v>0</v>
      </c>
      <c r="C44" s="4" t="s">
        <v>2</v>
      </c>
      <c r="H44" s="2">
        <f t="shared" si="1"/>
        <v>0</v>
      </c>
      <c r="I44" s="2" t="s">
        <v>6</v>
      </c>
      <c r="N44" s="2">
        <f t="shared" si="2"/>
        <v>0</v>
      </c>
      <c r="O44" s="3" t="s">
        <v>7</v>
      </c>
      <c r="T44" s="2">
        <f t="shared" si="3"/>
        <v>0</v>
      </c>
      <c r="U44" s="2">
        <f t="shared" si="4"/>
        <v>0</v>
      </c>
      <c r="V44" s="3" t="s">
        <v>8</v>
      </c>
      <c r="AA44" s="2">
        <f t="shared" si="5"/>
        <v>0</v>
      </c>
      <c r="AB44" s="3" t="s">
        <v>9</v>
      </c>
      <c r="AG44" s="2">
        <f t="shared" si="6"/>
        <v>0</v>
      </c>
      <c r="AH44" s="3" t="s">
        <v>10</v>
      </c>
      <c r="AM44" s="2">
        <f t="shared" si="7"/>
        <v>0</v>
      </c>
      <c r="AN44" s="3" t="s">
        <v>11</v>
      </c>
      <c r="AS44" s="2">
        <f t="shared" si="8"/>
        <v>0</v>
      </c>
      <c r="AT44" s="2">
        <f t="shared" si="9"/>
        <v>0</v>
      </c>
      <c r="AU44" s="3" t="s">
        <v>12</v>
      </c>
      <c r="AZ44" s="2">
        <f t="shared" si="10"/>
        <v>0</v>
      </c>
      <c r="BA44" s="3" t="s">
        <v>13</v>
      </c>
      <c r="BF44" s="2">
        <f t="shared" si="11"/>
        <v>0</v>
      </c>
      <c r="BG44" s="3" t="s">
        <v>14</v>
      </c>
      <c r="BL44" s="2">
        <f t="shared" si="12"/>
        <v>0</v>
      </c>
      <c r="BM44" s="3" t="s">
        <v>15</v>
      </c>
      <c r="BR44" s="2">
        <f t="shared" si="13"/>
        <v>0</v>
      </c>
      <c r="BS44" s="2">
        <f t="shared" si="14"/>
        <v>0</v>
      </c>
      <c r="BT44" s="3" t="s">
        <v>16</v>
      </c>
      <c r="BY44" s="2">
        <f t="shared" si="15"/>
        <v>0</v>
      </c>
      <c r="BZ44" s="3" t="s">
        <v>17</v>
      </c>
      <c r="CE44" s="2">
        <f t="shared" si="16"/>
        <v>0</v>
      </c>
      <c r="CF44" s="3" t="s">
        <v>18</v>
      </c>
      <c r="CI44" s="2">
        <f t="shared" si="17"/>
        <v>0</v>
      </c>
      <c r="CJ44" s="3" t="s">
        <v>19</v>
      </c>
      <c r="CM44" s="2">
        <f t="shared" si="18"/>
        <v>0</v>
      </c>
      <c r="CN44" s="2">
        <f t="shared" si="19"/>
        <v>0</v>
      </c>
      <c r="CO44" s="3" t="s">
        <v>20</v>
      </c>
      <c r="CR44" s="2">
        <f t="shared" si="20"/>
        <v>0</v>
      </c>
      <c r="CS44" s="3" t="s">
        <v>21</v>
      </c>
      <c r="CV44" s="2">
        <f t="shared" si="21"/>
        <v>0</v>
      </c>
      <c r="CW44" s="3" t="s">
        <v>22</v>
      </c>
      <c r="DJ44" s="2">
        <f t="shared" si="22"/>
        <v>0</v>
      </c>
      <c r="DK44" s="2" t="s">
        <v>23</v>
      </c>
      <c r="DM44" s="2">
        <f t="shared" si="23"/>
        <v>0</v>
      </c>
      <c r="DN44" s="2">
        <f t="shared" si="24"/>
        <v>0</v>
      </c>
      <c r="DO44" s="3" t="s">
        <v>24</v>
      </c>
      <c r="EF44" s="2">
        <f t="shared" si="25"/>
        <v>0</v>
      </c>
      <c r="EG44" s="3" t="s">
        <v>41</v>
      </c>
      <c r="EH44" s="3"/>
      <c r="EI44" s="3"/>
      <c r="EJ44" s="3"/>
      <c r="EK44" s="3"/>
      <c r="EL44" s="3"/>
      <c r="EX44" s="2">
        <f t="shared" si="26"/>
        <v>0</v>
      </c>
      <c r="EY44" s="3" t="s">
        <v>43</v>
      </c>
      <c r="FA44" s="2">
        <f t="shared" si="27"/>
        <v>0</v>
      </c>
      <c r="FB44" s="2" t="s">
        <v>44</v>
      </c>
      <c r="FD44" s="2">
        <f t="shared" si="28"/>
        <v>0</v>
      </c>
      <c r="FE44" s="2">
        <f t="shared" si="29"/>
        <v>0</v>
      </c>
      <c r="FF44" s="3">
        <f t="shared" si="30"/>
        <v>0</v>
      </c>
    </row>
    <row r="45" spans="2:162" ht="12.75">
      <c r="B45" s="2">
        <f t="shared" si="0"/>
        <v>0</v>
      </c>
      <c r="C45" s="4" t="s">
        <v>2</v>
      </c>
      <c r="H45" s="2">
        <f t="shared" si="1"/>
        <v>0</v>
      </c>
      <c r="I45" s="2" t="s">
        <v>6</v>
      </c>
      <c r="N45" s="2">
        <f t="shared" si="2"/>
        <v>0</v>
      </c>
      <c r="O45" s="3" t="s">
        <v>7</v>
      </c>
      <c r="T45" s="2">
        <f t="shared" si="3"/>
        <v>0</v>
      </c>
      <c r="U45" s="2">
        <f t="shared" si="4"/>
        <v>0</v>
      </c>
      <c r="V45" s="3" t="s">
        <v>8</v>
      </c>
      <c r="AA45" s="2">
        <f t="shared" si="5"/>
        <v>0</v>
      </c>
      <c r="AB45" s="3" t="s">
        <v>9</v>
      </c>
      <c r="AG45" s="2">
        <f t="shared" si="6"/>
        <v>0</v>
      </c>
      <c r="AH45" s="3" t="s">
        <v>10</v>
      </c>
      <c r="AM45" s="2">
        <f t="shared" si="7"/>
        <v>0</v>
      </c>
      <c r="AN45" s="3" t="s">
        <v>11</v>
      </c>
      <c r="AS45" s="2">
        <f t="shared" si="8"/>
        <v>0</v>
      </c>
      <c r="AT45" s="2">
        <f t="shared" si="9"/>
        <v>0</v>
      </c>
      <c r="AU45" s="3" t="s">
        <v>12</v>
      </c>
      <c r="AZ45" s="2">
        <f t="shared" si="10"/>
        <v>0</v>
      </c>
      <c r="BA45" s="3" t="s">
        <v>13</v>
      </c>
      <c r="BF45" s="2">
        <f t="shared" si="11"/>
        <v>0</v>
      </c>
      <c r="BG45" s="3" t="s">
        <v>14</v>
      </c>
      <c r="BL45" s="2">
        <f t="shared" si="12"/>
        <v>0</v>
      </c>
      <c r="BM45" s="3" t="s">
        <v>15</v>
      </c>
      <c r="BR45" s="2">
        <f t="shared" si="13"/>
        <v>0</v>
      </c>
      <c r="BS45" s="2">
        <f t="shared" si="14"/>
        <v>0</v>
      </c>
      <c r="BT45" s="3" t="s">
        <v>16</v>
      </c>
      <c r="BY45" s="2">
        <f t="shared" si="15"/>
        <v>0</v>
      </c>
      <c r="BZ45" s="3" t="s">
        <v>17</v>
      </c>
      <c r="CE45" s="2">
        <f t="shared" si="16"/>
        <v>0</v>
      </c>
      <c r="CF45" s="3" t="s">
        <v>18</v>
      </c>
      <c r="CI45" s="2">
        <f t="shared" si="17"/>
        <v>0</v>
      </c>
      <c r="CJ45" s="3" t="s">
        <v>19</v>
      </c>
      <c r="CM45" s="2">
        <f t="shared" si="18"/>
        <v>0</v>
      </c>
      <c r="CN45" s="2">
        <f t="shared" si="19"/>
        <v>0</v>
      </c>
      <c r="CO45" s="3" t="s">
        <v>20</v>
      </c>
      <c r="CR45" s="2">
        <f t="shared" si="20"/>
        <v>0</v>
      </c>
      <c r="CS45" s="3" t="s">
        <v>21</v>
      </c>
      <c r="CV45" s="2">
        <f t="shared" si="21"/>
        <v>0</v>
      </c>
      <c r="CW45" s="3" t="s">
        <v>22</v>
      </c>
      <c r="DJ45" s="2">
        <f t="shared" si="22"/>
        <v>0</v>
      </c>
      <c r="DK45" s="2" t="s">
        <v>23</v>
      </c>
      <c r="DM45" s="2">
        <f t="shared" si="23"/>
        <v>0</v>
      </c>
      <c r="DN45" s="2">
        <f t="shared" si="24"/>
        <v>0</v>
      </c>
      <c r="DO45" s="3" t="s">
        <v>24</v>
      </c>
      <c r="EF45" s="2">
        <f t="shared" si="25"/>
        <v>0</v>
      </c>
      <c r="EG45" s="3" t="s">
        <v>41</v>
      </c>
      <c r="EH45" s="3"/>
      <c r="EI45" s="3"/>
      <c r="EJ45" s="3"/>
      <c r="EK45" s="3"/>
      <c r="EL45" s="3"/>
      <c r="EX45" s="2">
        <f t="shared" si="26"/>
        <v>0</v>
      </c>
      <c r="EY45" s="3" t="s">
        <v>43</v>
      </c>
      <c r="FA45" s="2">
        <f t="shared" si="27"/>
        <v>0</v>
      </c>
      <c r="FB45" s="2" t="s">
        <v>44</v>
      </c>
      <c r="FD45" s="2">
        <f t="shared" si="28"/>
        <v>0</v>
      </c>
      <c r="FE45" s="2">
        <f t="shared" si="29"/>
        <v>0</v>
      </c>
      <c r="FF45" s="3">
        <f t="shared" si="30"/>
        <v>0</v>
      </c>
    </row>
    <row r="46" spans="2:162" ht="12.75">
      <c r="B46" s="2">
        <f t="shared" si="0"/>
        <v>0</v>
      </c>
      <c r="C46" s="4" t="s">
        <v>2</v>
      </c>
      <c r="H46" s="2">
        <f t="shared" si="1"/>
        <v>0</v>
      </c>
      <c r="I46" s="2" t="s">
        <v>6</v>
      </c>
      <c r="N46" s="2">
        <f t="shared" si="2"/>
        <v>0</v>
      </c>
      <c r="O46" s="3" t="s">
        <v>7</v>
      </c>
      <c r="T46" s="2">
        <f t="shared" si="3"/>
        <v>0</v>
      </c>
      <c r="U46" s="2">
        <f t="shared" si="4"/>
        <v>0</v>
      </c>
      <c r="V46" s="3" t="s">
        <v>8</v>
      </c>
      <c r="AA46" s="2">
        <f t="shared" si="5"/>
        <v>0</v>
      </c>
      <c r="AB46" s="3" t="s">
        <v>9</v>
      </c>
      <c r="AG46" s="2">
        <f t="shared" si="6"/>
        <v>0</v>
      </c>
      <c r="AH46" s="3" t="s">
        <v>10</v>
      </c>
      <c r="AM46" s="2">
        <f t="shared" si="7"/>
        <v>0</v>
      </c>
      <c r="AN46" s="3" t="s">
        <v>11</v>
      </c>
      <c r="AS46" s="2">
        <f t="shared" si="8"/>
        <v>0</v>
      </c>
      <c r="AT46" s="2">
        <f t="shared" si="9"/>
        <v>0</v>
      </c>
      <c r="AU46" s="3" t="s">
        <v>12</v>
      </c>
      <c r="AZ46" s="2">
        <f t="shared" si="10"/>
        <v>0</v>
      </c>
      <c r="BA46" s="3" t="s">
        <v>13</v>
      </c>
      <c r="BF46" s="2">
        <f t="shared" si="11"/>
        <v>0</v>
      </c>
      <c r="BG46" s="3" t="s">
        <v>14</v>
      </c>
      <c r="BL46" s="2">
        <f t="shared" si="12"/>
        <v>0</v>
      </c>
      <c r="BM46" s="3" t="s">
        <v>15</v>
      </c>
      <c r="BR46" s="2">
        <f t="shared" si="13"/>
        <v>0</v>
      </c>
      <c r="BS46" s="2">
        <f t="shared" si="14"/>
        <v>0</v>
      </c>
      <c r="BT46" s="3" t="s">
        <v>16</v>
      </c>
      <c r="BY46" s="2">
        <f t="shared" si="15"/>
        <v>0</v>
      </c>
      <c r="BZ46" s="3" t="s">
        <v>17</v>
      </c>
      <c r="CE46" s="2">
        <f t="shared" si="16"/>
        <v>0</v>
      </c>
      <c r="CF46" s="3" t="s">
        <v>18</v>
      </c>
      <c r="CI46" s="2">
        <f t="shared" si="17"/>
        <v>0</v>
      </c>
      <c r="CJ46" s="3" t="s">
        <v>19</v>
      </c>
      <c r="CM46" s="2">
        <f t="shared" si="18"/>
        <v>0</v>
      </c>
      <c r="CN46" s="2">
        <f t="shared" si="19"/>
        <v>0</v>
      </c>
      <c r="CO46" s="3" t="s">
        <v>20</v>
      </c>
      <c r="CR46" s="2">
        <f t="shared" si="20"/>
        <v>0</v>
      </c>
      <c r="CS46" s="3" t="s">
        <v>21</v>
      </c>
      <c r="CV46" s="2">
        <f t="shared" si="21"/>
        <v>0</v>
      </c>
      <c r="CW46" s="3" t="s">
        <v>22</v>
      </c>
      <c r="DJ46" s="2">
        <f t="shared" si="22"/>
        <v>0</v>
      </c>
      <c r="DK46" s="2" t="s">
        <v>23</v>
      </c>
      <c r="DM46" s="2">
        <f t="shared" si="23"/>
        <v>0</v>
      </c>
      <c r="DN46" s="2">
        <f t="shared" si="24"/>
        <v>0</v>
      </c>
      <c r="DO46" s="3" t="s">
        <v>24</v>
      </c>
      <c r="EF46" s="2">
        <f t="shared" si="25"/>
        <v>0</v>
      </c>
      <c r="EG46" s="3" t="s">
        <v>41</v>
      </c>
      <c r="EH46" s="3"/>
      <c r="EI46" s="3"/>
      <c r="EJ46" s="3"/>
      <c r="EK46" s="3"/>
      <c r="EL46" s="3"/>
      <c r="EX46" s="2">
        <f t="shared" si="26"/>
        <v>0</v>
      </c>
      <c r="EY46" s="3" t="s">
        <v>43</v>
      </c>
      <c r="FA46" s="2">
        <f t="shared" si="27"/>
        <v>0</v>
      </c>
      <c r="FB46" s="2" t="s">
        <v>44</v>
      </c>
      <c r="FD46" s="2">
        <f t="shared" si="28"/>
        <v>0</v>
      </c>
      <c r="FE46" s="2">
        <f t="shared" si="29"/>
        <v>0</v>
      </c>
      <c r="FF46" s="3">
        <f t="shared" si="30"/>
        <v>0</v>
      </c>
    </row>
    <row r="47" spans="3:155" ht="12.75">
      <c r="C47" s="4"/>
      <c r="V47" s="3"/>
      <c r="AB47" s="3"/>
      <c r="AH47" s="3"/>
      <c r="AN47" s="3"/>
      <c r="AU47" s="3"/>
      <c r="BA47" s="3"/>
      <c r="BG47" s="3"/>
      <c r="BR47" s="2"/>
      <c r="BS47" s="2"/>
      <c r="BT47" s="3"/>
      <c r="BZ47" s="3"/>
      <c r="CF47" s="3"/>
      <c r="CJ47" s="3"/>
      <c r="CO47" s="3"/>
      <c r="CS47" s="3"/>
      <c r="CW47" s="3"/>
      <c r="DO47" s="3"/>
      <c r="EG47" s="3"/>
      <c r="EH47" s="3"/>
      <c r="EI47" s="3"/>
      <c r="EJ47" s="3"/>
      <c r="EK47" s="3"/>
      <c r="EL47" s="3"/>
      <c r="EY47" s="3"/>
    </row>
    <row r="48" spans="3:155" ht="12.75">
      <c r="C48" s="4"/>
      <c r="V48" s="3"/>
      <c r="AB48" s="3"/>
      <c r="AH48" s="3"/>
      <c r="AN48" s="3"/>
      <c r="AU48" s="3"/>
      <c r="BA48" s="3"/>
      <c r="BG48" s="3"/>
      <c r="BR48" s="2"/>
      <c r="BS48" s="2"/>
      <c r="BT48" s="3"/>
      <c r="BZ48" s="3"/>
      <c r="CF48" s="3"/>
      <c r="CJ48" s="3"/>
      <c r="CO48" s="3"/>
      <c r="CS48" s="3"/>
      <c r="CW48" s="3"/>
      <c r="DO48" s="3"/>
      <c r="EG48" s="3"/>
      <c r="EH48" s="3"/>
      <c r="EI48" s="3"/>
      <c r="EJ48" s="3"/>
      <c r="EK48" s="3"/>
      <c r="EL48" s="3"/>
      <c r="EY48" s="3"/>
    </row>
  </sheetData>
  <sheetProtection selectLockedCells="1" selectUnlockedCells="1"/>
  <printOptions gridLines="1"/>
  <pageMargins left="0.7875" right="0.7875" top="1.025" bottom="1.025" header="0.7875" footer="0.7875"/>
  <pageSetup horizontalDpi="300" verticalDpi="300" orientation="landscape" scale="80" r:id="rId1"/>
  <headerFooter alignWithMargins="0">
    <oddHeader xml:space="preserve">&amp;CMen's Year Long Standings - Updated: </oddHeader>
    <oddFooter>&amp;CPage &amp;P</oddFooter>
  </headerFooter>
  <colBreaks count="4" manualBreakCount="4">
    <brk id="33" max="65535" man="1"/>
    <brk id="70" max="65535" man="1"/>
    <brk id="117" max="65535" man="1"/>
    <brk id="136" max="65535" man="1"/>
  </colBreaks>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26.25">
      <c r="B1" s="33" t="s">
        <v>56</v>
      </c>
      <c r="C1" s="34"/>
      <c r="D1" s="39"/>
      <c r="E1" s="39"/>
    </row>
    <row r="2" spans="2:5" ht="12.75">
      <c r="B2" s="33" t="s">
        <v>57</v>
      </c>
      <c r="C2" s="34"/>
      <c r="D2" s="39"/>
      <c r="E2" s="39"/>
    </row>
    <row r="3" spans="2:5" ht="12.75">
      <c r="B3" s="35"/>
      <c r="C3" s="35"/>
      <c r="D3" s="40"/>
      <c r="E3" s="40"/>
    </row>
    <row r="4" spans="2:5" ht="52.5">
      <c r="B4" s="36" t="s">
        <v>58</v>
      </c>
      <c r="C4" s="35"/>
      <c r="D4" s="40"/>
      <c r="E4" s="40"/>
    </row>
    <row r="5" spans="2:5" ht="12.75">
      <c r="B5" s="35"/>
      <c r="C5" s="35"/>
      <c r="D5" s="40"/>
      <c r="E5" s="40"/>
    </row>
    <row r="6" spans="2:5" ht="26.25">
      <c r="B6" s="33" t="s">
        <v>59</v>
      </c>
      <c r="C6" s="34"/>
      <c r="D6" s="39"/>
      <c r="E6" s="41" t="s">
        <v>60</v>
      </c>
    </row>
    <row r="7" spans="2:5" ht="13.5" thickBot="1">
      <c r="B7" s="35"/>
      <c r="C7" s="35"/>
      <c r="D7" s="40"/>
      <c r="E7" s="40"/>
    </row>
    <row r="8" spans="2:5" ht="39.75" thickBot="1">
      <c r="B8" s="37" t="s">
        <v>61</v>
      </c>
      <c r="C8" s="38"/>
      <c r="D8" s="42"/>
      <c r="E8" s="43">
        <v>2</v>
      </c>
    </row>
    <row r="9" spans="2:5" ht="12.75">
      <c r="B9" s="35"/>
      <c r="C9" s="35"/>
      <c r="D9" s="40"/>
      <c r="E9" s="40"/>
    </row>
    <row r="10" spans="2:5" ht="12.75">
      <c r="B10" s="35"/>
      <c r="C10" s="35"/>
      <c r="D10" s="40"/>
      <c r="E10" s="4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F50"/>
  <sheetViews>
    <sheetView zoomScalePageLayoutView="0" workbookViewId="0" topLeftCell="EW1">
      <selection activeCell="FF2" sqref="A2:FF44"/>
    </sheetView>
  </sheetViews>
  <sheetFormatPr defaultColWidth="11.8515625" defaultRowHeight="12.75"/>
  <cols>
    <col min="1" max="1" width="17.00390625" style="1" customWidth="1"/>
    <col min="2" max="2" width="11.00390625" style="2" customWidth="1"/>
    <col min="3" max="3" width="8.00390625" style="2" customWidth="1"/>
    <col min="4" max="4" width="4.140625" style="3" customWidth="1"/>
    <col min="5" max="5" width="4.28125" style="3" customWidth="1"/>
    <col min="6" max="6" width="4.140625" style="3" customWidth="1"/>
    <col min="7" max="7" width="4.28125" style="3" customWidth="1"/>
    <col min="8" max="8" width="5.8515625" style="2" customWidth="1"/>
    <col min="9" max="9" width="11.7109375" style="2" customWidth="1"/>
    <col min="10" max="10" width="3.28125" style="3" customWidth="1"/>
    <col min="11" max="11" width="4.7109375" style="3" customWidth="1"/>
    <col min="12" max="12" width="4.140625" style="3" customWidth="1"/>
    <col min="13" max="13" width="4.8515625" style="3" customWidth="1"/>
    <col min="14" max="14" width="5.8515625" style="2" customWidth="1"/>
    <col min="15" max="15" width="12.00390625" style="3" customWidth="1"/>
    <col min="16" max="16" width="4.140625" style="3" customWidth="1"/>
    <col min="17" max="17" width="4.8515625" style="3" customWidth="1"/>
    <col min="18" max="18" width="4.140625" style="3" customWidth="1"/>
    <col min="19" max="19" width="4.7109375" style="3" customWidth="1"/>
    <col min="20" max="20" width="5.8515625" style="2" customWidth="1"/>
    <col min="21" max="21" width="14.28125" style="2" customWidth="1"/>
    <col min="22" max="22" width="8.7109375" style="2" customWidth="1"/>
    <col min="23" max="23" width="3.7109375" style="3" customWidth="1"/>
    <col min="24" max="24" width="5.140625" style="3" customWidth="1"/>
    <col min="25" max="25" width="4.140625" style="3" customWidth="1"/>
    <col min="26" max="26" width="4.8515625" style="3" customWidth="1"/>
    <col min="27" max="27" width="5.8515625" style="2" customWidth="1"/>
    <col min="28" max="28" width="8.00390625" style="2" customWidth="1"/>
    <col min="29" max="29" width="4.140625" style="3" customWidth="1"/>
    <col min="30" max="30" width="5.00390625" style="3" customWidth="1"/>
    <col min="31" max="31" width="4.140625" style="3" customWidth="1"/>
    <col min="32" max="32" width="5.421875" style="3" customWidth="1"/>
    <col min="33" max="33" width="5.8515625" style="2" customWidth="1"/>
    <col min="34" max="34" width="8.57421875" style="2" customWidth="1"/>
    <col min="35" max="35" width="4.140625" style="3" customWidth="1"/>
    <col min="36" max="36" width="4.8515625" style="3" customWidth="1"/>
    <col min="37" max="37" width="4.140625" style="3" customWidth="1"/>
    <col min="38" max="38" width="5.140625" style="3" customWidth="1"/>
    <col min="39" max="39" width="5.8515625" style="2" customWidth="1"/>
    <col min="40" max="40" width="11.7109375" style="2" customWidth="1"/>
    <col min="41" max="41" width="4.140625" style="3" customWidth="1"/>
    <col min="42" max="42" width="4.7109375" style="3" customWidth="1"/>
    <col min="43" max="43" width="4.140625" style="3" customWidth="1"/>
    <col min="44" max="44" width="3.57421875" style="3" customWidth="1"/>
    <col min="45" max="45" width="5.8515625" style="2" customWidth="1"/>
    <col min="46" max="46" width="14.28125" style="2" customWidth="1"/>
    <col min="47" max="47" width="7.00390625" style="2" customWidth="1"/>
    <col min="48" max="48" width="4.140625" style="3" customWidth="1"/>
    <col min="49" max="49" width="5.8515625" style="3" customWidth="1"/>
    <col min="50" max="50" width="4.140625" style="3" customWidth="1"/>
    <col min="51" max="51" width="5.57421875" style="3" customWidth="1"/>
    <col min="52" max="52" width="5.8515625" style="2" customWidth="1"/>
    <col min="53" max="53" width="11.00390625" style="2" customWidth="1"/>
    <col min="54" max="54" width="4.140625" style="3" customWidth="1"/>
    <col min="55" max="55" width="4.8515625" style="3" customWidth="1"/>
    <col min="56" max="56" width="4.140625" style="3" customWidth="1"/>
    <col min="57" max="57" width="5.140625" style="3" customWidth="1"/>
    <col min="58" max="58" width="5.8515625" style="2" customWidth="1"/>
    <col min="59" max="59" width="9.57421875" style="2" customWidth="1"/>
    <col min="60" max="60" width="4.140625" style="3" customWidth="1"/>
    <col min="61" max="61" width="5.7109375" style="3" customWidth="1"/>
    <col min="62" max="62" width="4.140625" style="3" customWidth="1"/>
    <col min="63" max="63" width="3.57421875" style="3" customWidth="1"/>
    <col min="64" max="64" width="5.8515625" style="2" customWidth="1"/>
    <col min="65" max="65" width="5.7109375" style="3" customWidth="1"/>
    <col min="66" max="66" width="4.140625" style="3" customWidth="1"/>
    <col min="67" max="67" width="5.140625" style="3" customWidth="1"/>
    <col min="68" max="68" width="4.140625" style="3" customWidth="1"/>
    <col min="69" max="69" width="5.140625" style="3" customWidth="1"/>
    <col min="70" max="70" width="5.8515625" style="3" customWidth="1"/>
    <col min="71" max="71" width="14.28125" style="3" customWidth="1"/>
    <col min="72" max="72" width="8.8515625" style="2" customWidth="1"/>
    <col min="73" max="73" width="4.140625" style="3" customWidth="1"/>
    <col min="74" max="74" width="5.00390625" style="3" customWidth="1"/>
    <col min="75" max="75" width="4.140625" style="3" customWidth="1"/>
    <col min="76" max="76" width="3.57421875" style="3" customWidth="1"/>
    <col min="77" max="77" width="5.8515625" style="2" customWidth="1"/>
    <col min="78" max="78" width="5.00390625" style="2" customWidth="1"/>
    <col min="79" max="79" width="4.140625" style="3" customWidth="1"/>
    <col min="80" max="80" width="3.57421875" style="3" customWidth="1"/>
    <col min="81" max="81" width="4.140625" style="3" customWidth="1"/>
    <col min="82" max="82" width="3.57421875" style="3" customWidth="1"/>
    <col min="83" max="83" width="5.8515625" style="2" customWidth="1"/>
    <col min="84" max="84" width="10.00390625" style="2" customWidth="1"/>
    <col min="85" max="86" width="2.8515625" style="3" customWidth="1"/>
    <col min="87" max="87" width="5.8515625" style="2" customWidth="1"/>
    <col min="88" max="88" width="9.421875" style="2" customWidth="1"/>
    <col min="89" max="90" width="2.8515625" style="3" customWidth="1"/>
    <col min="91" max="91" width="5.8515625" style="2" customWidth="1"/>
    <col min="92" max="92" width="14.28125" style="2" customWidth="1"/>
    <col min="93" max="93" width="9.7109375" style="2" customWidth="1"/>
    <col min="94" max="95" width="2.8515625" style="3" customWidth="1"/>
    <col min="96" max="97" width="5.8515625" style="2" customWidth="1"/>
    <col min="98" max="99" width="2.8515625" style="3" customWidth="1"/>
    <col min="100" max="100" width="5.8515625" style="2" customWidth="1"/>
    <col min="101" max="101" width="13.8515625" style="2" customWidth="1"/>
    <col min="102" max="110" width="2.8515625" style="3" customWidth="1"/>
    <col min="111" max="113" width="3.8515625" style="3" customWidth="1"/>
    <col min="114" max="114" width="5.8515625" style="2" customWidth="1"/>
    <col min="115" max="115" width="12.28125" style="2" customWidth="1"/>
    <col min="116" max="116" width="11.8515625" style="3" customWidth="1"/>
    <col min="117" max="117" width="5.8515625" style="2" customWidth="1"/>
    <col min="118" max="118" width="14.28125" style="2" customWidth="1"/>
    <col min="119" max="119" width="16.140625" style="2" customWidth="1"/>
    <col min="120" max="120" width="5.140625" style="3" customWidth="1"/>
    <col min="121" max="121" width="5.7109375" style="3" customWidth="1"/>
    <col min="122" max="122" width="11.00390625" style="3" customWidth="1"/>
    <col min="123" max="123" width="13.57421875" style="3" customWidth="1"/>
    <col min="124" max="124" width="14.57421875" style="3" customWidth="1"/>
    <col min="125" max="125" width="14.7109375" style="3" customWidth="1"/>
    <col min="126" max="126" width="9.7109375" style="3" customWidth="1"/>
    <col min="127" max="127" width="10.140625" style="3" customWidth="1"/>
    <col min="128" max="128" width="9.7109375" style="3" customWidth="1"/>
    <col min="129" max="129" width="13.00390625" style="3" customWidth="1"/>
    <col min="130" max="130" width="8.421875" style="3" customWidth="1"/>
    <col min="131" max="131" width="6.8515625" style="3" customWidth="1"/>
    <col min="132" max="132" width="14.421875" style="3" customWidth="1"/>
    <col min="133" max="133" width="8.421875" style="3" customWidth="1"/>
    <col min="134" max="134" width="14.28125" style="3" customWidth="1"/>
    <col min="135" max="135" width="7.7109375" style="3" customWidth="1"/>
    <col min="136" max="136" width="5.8515625" style="2" customWidth="1"/>
    <col min="137" max="137" width="15.28125" style="2" customWidth="1"/>
    <col min="138" max="138" width="5.140625" style="2" customWidth="1"/>
    <col min="139" max="139" width="5.7109375" style="2" customWidth="1"/>
    <col min="140" max="140" width="11.00390625" style="2" customWidth="1"/>
    <col min="141" max="141" width="13.57421875" style="2" customWidth="1"/>
    <col min="142" max="142" width="14.57421875" style="2" customWidth="1"/>
    <col min="143" max="143" width="14.7109375" style="3" customWidth="1"/>
    <col min="144" max="144" width="9.7109375" style="3" customWidth="1"/>
    <col min="145" max="145" width="10.140625" style="3" customWidth="1"/>
    <col min="146" max="146" width="9.7109375" style="3" customWidth="1"/>
    <col min="147" max="147" width="13.00390625" style="3" customWidth="1"/>
    <col min="148" max="148" width="8.421875" style="3" customWidth="1"/>
    <col min="149" max="149" width="6.8515625" style="3" customWidth="1"/>
    <col min="150" max="150" width="14.421875" style="3" customWidth="1"/>
    <col min="151" max="151" width="8.421875" style="3" customWidth="1"/>
    <col min="152" max="152" width="14.28125" style="3" customWidth="1"/>
    <col min="153" max="153" width="7.7109375" style="3" customWidth="1"/>
    <col min="154" max="154" width="5.8515625" style="2" customWidth="1"/>
    <col min="155" max="155" width="14.7109375" style="2" customWidth="1"/>
    <col min="156" max="156" width="11.8515625" style="3" customWidth="1"/>
    <col min="157" max="157" width="5.8515625" style="2" customWidth="1"/>
    <col min="158" max="158" width="16.00390625" style="2" customWidth="1"/>
    <col min="159" max="159" width="11.8515625" style="3" customWidth="1"/>
    <col min="160" max="160" width="5.8515625" style="2" customWidth="1"/>
    <col min="161" max="161" width="11.00390625" style="2" customWidth="1"/>
    <col min="162" max="162" width="13.7109375" style="3" customWidth="1"/>
    <col min="163" max="16384" width="11.8515625" style="3" customWidth="1"/>
  </cols>
  <sheetData>
    <row r="1" spans="1:161" s="2" customFormat="1" ht="12.75">
      <c r="A1" s="1" t="s">
        <v>0</v>
      </c>
      <c r="B1" s="1" t="s">
        <v>1</v>
      </c>
      <c r="C1" s="4" t="s">
        <v>2</v>
      </c>
      <c r="D1" s="2" t="s">
        <v>3</v>
      </c>
      <c r="E1" s="2" t="s">
        <v>4</v>
      </c>
      <c r="F1" s="2" t="s">
        <v>3</v>
      </c>
      <c r="G1" s="2" t="s">
        <v>4</v>
      </c>
      <c r="H1" s="2" t="s">
        <v>5</v>
      </c>
      <c r="I1" s="2" t="s">
        <v>6</v>
      </c>
      <c r="J1" s="2" t="s">
        <v>3</v>
      </c>
      <c r="K1" s="2" t="s">
        <v>4</v>
      </c>
      <c r="L1" s="2" t="s">
        <v>3</v>
      </c>
      <c r="M1" s="2" t="s">
        <v>4</v>
      </c>
      <c r="N1" s="2" t="s">
        <v>5</v>
      </c>
      <c r="O1" s="2" t="s">
        <v>7</v>
      </c>
      <c r="P1" s="2" t="s">
        <v>3</v>
      </c>
      <c r="Q1" s="2" t="s">
        <v>4</v>
      </c>
      <c r="R1" s="2" t="s">
        <v>3</v>
      </c>
      <c r="S1" s="2" t="s">
        <v>4</v>
      </c>
      <c r="T1" s="2" t="s">
        <v>5</v>
      </c>
      <c r="U1" s="2" t="s">
        <v>0</v>
      </c>
      <c r="V1" s="2" t="s">
        <v>8</v>
      </c>
      <c r="W1" s="2" t="s">
        <v>3</v>
      </c>
      <c r="X1" s="2" t="s">
        <v>4</v>
      </c>
      <c r="Y1" s="2" t="s">
        <v>3</v>
      </c>
      <c r="Z1" s="2" t="s">
        <v>4</v>
      </c>
      <c r="AA1" s="2" t="s">
        <v>5</v>
      </c>
      <c r="AB1" s="2" t="s">
        <v>9</v>
      </c>
      <c r="AC1" s="2" t="s">
        <v>3</v>
      </c>
      <c r="AD1" s="2" t="s">
        <v>4</v>
      </c>
      <c r="AE1" s="2" t="s">
        <v>3</v>
      </c>
      <c r="AF1" s="2" t="s">
        <v>4</v>
      </c>
      <c r="AG1" s="2" t="s">
        <v>5</v>
      </c>
      <c r="AH1" s="2" t="s">
        <v>10</v>
      </c>
      <c r="AI1" s="2" t="s">
        <v>3</v>
      </c>
      <c r="AJ1" s="2" t="s">
        <v>4</v>
      </c>
      <c r="AK1" s="2" t="s">
        <v>3</v>
      </c>
      <c r="AL1" s="2" t="s">
        <v>4</v>
      </c>
      <c r="AM1" s="2" t="s">
        <v>5</v>
      </c>
      <c r="AN1" s="2" t="s">
        <v>11</v>
      </c>
      <c r="AO1" s="2" t="s">
        <v>3</v>
      </c>
      <c r="AP1" s="2" t="s">
        <v>4</v>
      </c>
      <c r="AQ1" s="2" t="s">
        <v>3</v>
      </c>
      <c r="AR1" s="2" t="s">
        <v>4</v>
      </c>
      <c r="AS1" s="2" t="s">
        <v>5</v>
      </c>
      <c r="AT1" s="2" t="s">
        <v>0</v>
      </c>
      <c r="AU1" s="2" t="s">
        <v>12</v>
      </c>
      <c r="AV1" s="2" t="s">
        <v>3</v>
      </c>
      <c r="AW1" s="2" t="s">
        <v>4</v>
      </c>
      <c r="AX1" s="2" t="s">
        <v>3</v>
      </c>
      <c r="AY1" s="2" t="s">
        <v>4</v>
      </c>
      <c r="AZ1" s="2" t="s">
        <v>5</v>
      </c>
      <c r="BA1" s="2" t="s">
        <v>13</v>
      </c>
      <c r="BB1" s="2" t="s">
        <v>3</v>
      </c>
      <c r="BC1" s="2" t="s">
        <v>4</v>
      </c>
      <c r="BD1" s="2" t="s">
        <v>3</v>
      </c>
      <c r="BE1" s="2" t="s">
        <v>4</v>
      </c>
      <c r="BF1" s="2" t="s">
        <v>5</v>
      </c>
      <c r="BG1" s="2" t="s">
        <v>14</v>
      </c>
      <c r="BH1" s="2" t="s">
        <v>3</v>
      </c>
      <c r="BI1" s="2" t="s">
        <v>4</v>
      </c>
      <c r="BJ1" s="2" t="s">
        <v>3</v>
      </c>
      <c r="BK1" s="2" t="s">
        <v>4</v>
      </c>
      <c r="BL1" s="2" t="s">
        <v>5</v>
      </c>
      <c r="BM1" s="2" t="s">
        <v>15</v>
      </c>
      <c r="BN1" s="2" t="s">
        <v>3</v>
      </c>
      <c r="BO1" s="2" t="s">
        <v>4</v>
      </c>
      <c r="BP1" s="2" t="s">
        <v>3</v>
      </c>
      <c r="BQ1" s="2" t="s">
        <v>4</v>
      </c>
      <c r="BR1" s="2" t="s">
        <v>5</v>
      </c>
      <c r="BS1" s="2" t="s">
        <v>0</v>
      </c>
      <c r="BT1" s="2" t="s">
        <v>16</v>
      </c>
      <c r="BU1" s="2" t="s">
        <v>3</v>
      </c>
      <c r="BV1" s="2" t="s">
        <v>4</v>
      </c>
      <c r="BW1" s="2" t="s">
        <v>3</v>
      </c>
      <c r="BX1" s="2" t="s">
        <v>4</v>
      </c>
      <c r="BY1" s="2" t="s">
        <v>5</v>
      </c>
      <c r="BZ1" s="2" t="s">
        <v>17</v>
      </c>
      <c r="CA1" s="2" t="s">
        <v>3</v>
      </c>
      <c r="CB1" s="2" t="s">
        <v>4</v>
      </c>
      <c r="CC1" s="2" t="s">
        <v>3</v>
      </c>
      <c r="CD1" s="2" t="s">
        <v>4</v>
      </c>
      <c r="CE1" s="2" t="s">
        <v>5</v>
      </c>
      <c r="CF1" s="2" t="s">
        <v>18</v>
      </c>
      <c r="CG1" s="2">
        <v>1</v>
      </c>
      <c r="CH1" s="2">
        <v>2</v>
      </c>
      <c r="CI1" s="2" t="s">
        <v>5</v>
      </c>
      <c r="CJ1" s="2" t="s">
        <v>19</v>
      </c>
      <c r="CK1" s="2">
        <v>1</v>
      </c>
      <c r="CL1" s="2">
        <v>2</v>
      </c>
      <c r="CM1" s="2" t="s">
        <v>5</v>
      </c>
      <c r="CN1" s="2" t="s">
        <v>0</v>
      </c>
      <c r="CO1" s="2" t="s">
        <v>20</v>
      </c>
      <c r="CP1" s="2">
        <v>1</v>
      </c>
      <c r="CQ1" s="2">
        <v>2</v>
      </c>
      <c r="CR1" s="2" t="s">
        <v>5</v>
      </c>
      <c r="CS1" s="2" t="s">
        <v>21</v>
      </c>
      <c r="CT1" s="2">
        <v>1</v>
      </c>
      <c r="CU1" s="2">
        <v>2</v>
      </c>
      <c r="CV1" s="2" t="s">
        <v>5</v>
      </c>
      <c r="CW1" s="2" t="s">
        <v>22</v>
      </c>
      <c r="CX1" s="2">
        <v>1</v>
      </c>
      <c r="CY1" s="2">
        <v>2</v>
      </c>
      <c r="CZ1" s="2">
        <v>3</v>
      </c>
      <c r="DA1" s="2">
        <v>4</v>
      </c>
      <c r="DB1" s="2">
        <v>5</v>
      </c>
      <c r="DC1" s="2">
        <v>6</v>
      </c>
      <c r="DD1" s="2">
        <v>7</v>
      </c>
      <c r="DE1" s="2">
        <v>8</v>
      </c>
      <c r="DF1" s="2">
        <v>9</v>
      </c>
      <c r="DG1" s="2">
        <v>10</v>
      </c>
      <c r="DH1" s="2">
        <v>11</v>
      </c>
      <c r="DI1" s="2">
        <v>12</v>
      </c>
      <c r="DJ1" s="2" t="s">
        <v>5</v>
      </c>
      <c r="DK1" s="2" t="s">
        <v>23</v>
      </c>
      <c r="DM1" s="2" t="s">
        <v>5</v>
      </c>
      <c r="DN1" s="2" t="s">
        <v>0</v>
      </c>
      <c r="DO1" s="2" t="s">
        <v>24</v>
      </c>
      <c r="DP1" s="2" t="s">
        <v>25</v>
      </c>
      <c r="DQ1" s="2" t="s">
        <v>26</v>
      </c>
      <c r="DR1" s="2" t="s">
        <v>27</v>
      </c>
      <c r="DS1" s="2" t="s">
        <v>42</v>
      </c>
      <c r="DT1" s="2" t="s">
        <v>45</v>
      </c>
      <c r="DU1" s="2" t="s">
        <v>46</v>
      </c>
      <c r="DV1" s="2" t="s">
        <v>46</v>
      </c>
      <c r="DW1" s="2" t="s">
        <v>32</v>
      </c>
      <c r="DX1" s="2" t="s">
        <v>46</v>
      </c>
      <c r="DY1" s="2" t="s">
        <v>34</v>
      </c>
      <c r="DZ1" s="2" t="s">
        <v>35</v>
      </c>
      <c r="EA1" s="2" t="s">
        <v>36</v>
      </c>
      <c r="EB1" s="2" t="s">
        <v>37</v>
      </c>
      <c r="EC1" s="2" t="s">
        <v>38</v>
      </c>
      <c r="ED1" s="2" t="s">
        <v>39</v>
      </c>
      <c r="EE1" s="2" t="s">
        <v>40</v>
      </c>
      <c r="EF1" s="2" t="s">
        <v>5</v>
      </c>
      <c r="EG1" s="2" t="s">
        <v>41</v>
      </c>
      <c r="EH1" s="2" t="s">
        <v>25</v>
      </c>
      <c r="EI1" s="2" t="s">
        <v>26</v>
      </c>
      <c r="EJ1" s="2" t="s">
        <v>27</v>
      </c>
      <c r="EK1" s="2" t="s">
        <v>42</v>
      </c>
      <c r="EL1" s="2" t="s">
        <v>45</v>
      </c>
      <c r="EM1" s="2" t="s">
        <v>30</v>
      </c>
      <c r="EN1" s="2" t="s">
        <v>31</v>
      </c>
      <c r="EO1" s="2" t="s">
        <v>32</v>
      </c>
      <c r="EP1" s="2" t="s">
        <v>33</v>
      </c>
      <c r="EQ1" s="2" t="s">
        <v>34</v>
      </c>
      <c r="ER1" s="2" t="s">
        <v>35</v>
      </c>
      <c r="ES1" s="2" t="s">
        <v>36</v>
      </c>
      <c r="ET1" s="2" t="s">
        <v>37</v>
      </c>
      <c r="EU1" s="2" t="s">
        <v>38</v>
      </c>
      <c r="EV1" s="2" t="s">
        <v>39</v>
      </c>
      <c r="EW1" s="2" t="s">
        <v>40</v>
      </c>
      <c r="EX1" s="2" t="s">
        <v>5</v>
      </c>
      <c r="EY1" s="2" t="s">
        <v>43</v>
      </c>
      <c r="FA1" s="2" t="s">
        <v>5</v>
      </c>
      <c r="FB1" s="2" t="s">
        <v>44</v>
      </c>
      <c r="FD1" s="2" t="s">
        <v>5</v>
      </c>
      <c r="FE1" s="2" t="s">
        <v>1</v>
      </c>
    </row>
    <row r="2" spans="1:162" ht="12.75">
      <c r="A2" s="1" t="s">
        <v>62</v>
      </c>
      <c r="B2" s="2">
        <f aca="true" t="shared" si="0" ref="B2:B37">SUM(FE2)</f>
        <v>338.163375</v>
      </c>
      <c r="C2" s="4" t="s">
        <v>2</v>
      </c>
      <c r="E2" s="3">
        <v>7</v>
      </c>
      <c r="G2" s="3">
        <v>8.4</v>
      </c>
      <c r="H2" s="2">
        <f aca="true" t="shared" si="1" ref="H2:H37">SUM(D2*16+E2+F2*16+G2)/16*32</f>
        <v>30.8</v>
      </c>
      <c r="I2" s="2" t="s">
        <v>6</v>
      </c>
      <c r="J2" s="3">
        <v>1</v>
      </c>
      <c r="K2" s="3">
        <v>2.2</v>
      </c>
      <c r="L2" s="3">
        <v>1</v>
      </c>
      <c r="M2" s="3">
        <v>2.8</v>
      </c>
      <c r="N2" s="2">
        <f aca="true" t="shared" si="2" ref="N2:N37">SUM(J2*16+K2+L2*16+M2)/16*10</f>
        <v>23.125</v>
      </c>
      <c r="O2" s="3" t="s">
        <v>7</v>
      </c>
      <c r="Q2" s="3">
        <v>11.2</v>
      </c>
      <c r="S2" s="3">
        <v>10.9</v>
      </c>
      <c r="T2" s="2">
        <f aca="true" t="shared" si="3" ref="T2:T37">SUM(P2*16+Q2+R2*16+S2)/16*20</f>
        <v>27.625</v>
      </c>
      <c r="U2" s="2" t="str">
        <f aca="true" t="shared" si="4" ref="U2:U37">A2</f>
        <v>Jelleme, Kristina</v>
      </c>
      <c r="V2" s="3" t="s">
        <v>8</v>
      </c>
      <c r="W2" s="3">
        <v>2</v>
      </c>
      <c r="X2" s="3">
        <v>5.9</v>
      </c>
      <c r="Y2" s="3">
        <v>3</v>
      </c>
      <c r="Z2" s="3">
        <v>12.6</v>
      </c>
      <c r="AA2" s="2">
        <f aca="true" t="shared" si="5" ref="AA2:AA37">SUM(W2*16+X2+Y2*16+Z2)/16*5</f>
        <v>30.78125</v>
      </c>
      <c r="AB2" s="3" t="s">
        <v>9</v>
      </c>
      <c r="AC2" s="3">
        <v>1</v>
      </c>
      <c r="AD2" s="3">
        <v>0.4</v>
      </c>
      <c r="AE2" s="3">
        <v>1</v>
      </c>
      <c r="AF2" s="3">
        <v>3</v>
      </c>
      <c r="AG2" s="2">
        <f aca="true" t="shared" si="6" ref="AG2:AG37">SUM(AC2*16+AD2+AE2*16+AF2)/16*10</f>
        <v>22.125</v>
      </c>
      <c r="AH2" s="3" t="s">
        <v>10</v>
      </c>
      <c r="AI2" s="3">
        <v>10</v>
      </c>
      <c r="AJ2" s="3">
        <v>12</v>
      </c>
      <c r="AK2" s="3">
        <v>8</v>
      </c>
      <c r="AL2" s="3">
        <v>10.6</v>
      </c>
      <c r="AM2" s="2">
        <f aca="true" t="shared" si="7" ref="AM2:AM37">SUM(AI2*16+AJ2+AK2*16+AL2)/16*1.43</f>
        <v>27.759875</v>
      </c>
      <c r="AN2" s="3" t="s">
        <v>11</v>
      </c>
      <c r="AS2" s="2">
        <f aca="true" t="shared" si="8" ref="AS2:AS37">SUM(AO2*16+AP2+AQ2*16+AR2)/16*0.66</f>
        <v>0</v>
      </c>
      <c r="AT2" s="2" t="str">
        <f aca="true" t="shared" si="9" ref="AT2:AT37">A2</f>
        <v>Jelleme, Kristina</v>
      </c>
      <c r="AU2" s="3" t="s">
        <v>12</v>
      </c>
      <c r="AZ2" s="2">
        <f aca="true" t="shared" si="10" ref="AZ2:AZ37">SUM(AV2*16+AW2+AX2*16+AY2)/16*1.65</f>
        <v>0</v>
      </c>
      <c r="BA2" s="3" t="s">
        <v>13</v>
      </c>
      <c r="BB2" s="3">
        <v>3</v>
      </c>
      <c r="BC2" s="3">
        <v>0</v>
      </c>
      <c r="BD2" s="3">
        <v>2</v>
      </c>
      <c r="BE2" s="3">
        <v>4.8</v>
      </c>
      <c r="BF2" s="2">
        <f aca="true" t="shared" si="11" ref="BF2:BF37">SUM(BB2*16+BC2+BD2*16+BE2)/16*5</f>
        <v>26.5</v>
      </c>
      <c r="BG2" s="3" t="s">
        <v>14</v>
      </c>
      <c r="BL2" s="2">
        <f aca="true" t="shared" si="12" ref="BL2:BL37">SUM(BH2*16+BI2+BJ2*16+BK2)/16*1</f>
        <v>0</v>
      </c>
      <c r="BM2" s="3" t="s">
        <v>15</v>
      </c>
      <c r="BN2" s="3">
        <v>1</v>
      </c>
      <c r="BO2" s="3">
        <v>6.8</v>
      </c>
      <c r="BP2" s="3">
        <v>1</v>
      </c>
      <c r="BQ2" s="3">
        <v>5</v>
      </c>
      <c r="BR2" s="2">
        <f aca="true" t="shared" si="13" ref="BR2:BR37">SUM(BN2*16+BO2+BP2*16+BQ2)/16*10</f>
        <v>27.375</v>
      </c>
      <c r="BS2" s="2" t="str">
        <f aca="true" t="shared" si="14" ref="BS2:BS37">A2</f>
        <v>Jelleme, Kristina</v>
      </c>
      <c r="BT2" s="3" t="s">
        <v>16</v>
      </c>
      <c r="BU2" s="3">
        <v>1</v>
      </c>
      <c r="BV2" s="3">
        <v>13.6</v>
      </c>
      <c r="BW2" s="3">
        <v>2</v>
      </c>
      <c r="BX2" s="3">
        <v>5</v>
      </c>
      <c r="BY2" s="2">
        <f aca="true" t="shared" si="15" ref="BY2:BY37">SUM(BU2*16+BV2+BW2*16+BX2)/16*2.66</f>
        <v>11.07225</v>
      </c>
      <c r="BZ2" s="3" t="s">
        <v>17</v>
      </c>
      <c r="CE2" s="2">
        <f aca="true" t="shared" si="16" ref="CE2:CE37">SUM(CA2*16+CB2+CC2*16+CD2)/16*0.84</f>
        <v>0</v>
      </c>
      <c r="CF2" s="3" t="s">
        <v>18</v>
      </c>
      <c r="CI2" s="2">
        <f aca="true" t="shared" si="17" ref="CI2:CI37">SUM(CG2:CH2)*0.2</f>
        <v>0</v>
      </c>
      <c r="CJ2" s="3" t="s">
        <v>19</v>
      </c>
      <c r="CM2" s="2">
        <f aca="true" t="shared" si="18" ref="CM2:CM37">SUM(CK2:CL2)*0.04</f>
        <v>0</v>
      </c>
      <c r="CN2" s="2" t="str">
        <f aca="true" t="shared" si="19" ref="CN2:CN37">A2</f>
        <v>Jelleme, Kristina</v>
      </c>
      <c r="CO2" s="3" t="s">
        <v>20</v>
      </c>
      <c r="CR2" s="2">
        <f aca="true" t="shared" si="20" ref="CR2:CR37">SUM(CP2:CQ2)*0.1</f>
        <v>0</v>
      </c>
      <c r="CS2" s="3" t="s">
        <v>21</v>
      </c>
      <c r="CV2" s="2">
        <f aca="true" t="shared" si="21" ref="CV2:CV37">SUM(CT2:CU2)*0.1</f>
        <v>0</v>
      </c>
      <c r="CW2" s="3" t="s">
        <v>22</v>
      </c>
      <c r="CX2" s="3">
        <v>45</v>
      </c>
      <c r="DJ2" s="2">
        <f aca="true" t="shared" si="22" ref="DJ2:DJ37">SUM(CX2:DI2)</f>
        <v>45</v>
      </c>
      <c r="DK2" s="2" t="s">
        <v>23</v>
      </c>
      <c r="DL2" s="3">
        <v>40</v>
      </c>
      <c r="DM2" s="2">
        <f aca="true" t="shared" si="23" ref="DM2:DM37">SUM(DL2)</f>
        <v>40</v>
      </c>
      <c r="DN2" s="2" t="str">
        <f aca="true" t="shared" si="24" ref="DN2:DN37">A2</f>
        <v>Jelleme, Kristina</v>
      </c>
      <c r="DO2" s="3" t="s">
        <v>24</v>
      </c>
      <c r="DP2" s="3">
        <v>20</v>
      </c>
      <c r="EF2" s="2">
        <f aca="true" t="shared" si="25" ref="EF2:EF37">SUM(DP2:EE2)</f>
        <v>20</v>
      </c>
      <c r="EG2" s="3" t="s">
        <v>41</v>
      </c>
      <c r="EH2" s="3"/>
      <c r="EI2" s="3"/>
      <c r="EJ2" s="3"/>
      <c r="EK2" s="3"/>
      <c r="EL2" s="3"/>
      <c r="EW2" s="3">
        <v>6</v>
      </c>
      <c r="EX2" s="2">
        <f aca="true" t="shared" si="26" ref="EX2:EX37">SUM(EH2:EW2)</f>
        <v>6</v>
      </c>
      <c r="EY2" s="3" t="s">
        <v>43</v>
      </c>
      <c r="FA2" s="2">
        <f aca="true" t="shared" si="27" ref="FA2:FA37">SUM(EZ2:EZ2)</f>
        <v>0</v>
      </c>
      <c r="FB2" s="2" t="s">
        <v>44</v>
      </c>
      <c r="FD2" s="2">
        <f aca="true" t="shared" si="28" ref="FD2:FD37">SUM(FC2:FC2)</f>
        <v>0</v>
      </c>
      <c r="FE2" s="2">
        <f aca="true" t="shared" si="29" ref="FE2:FE37">SUM(H2+N2+T2+AA2+AG2+AM2+AS2+AZ2+BF2+BL2+BR2+BY2+CE2+CI2+CM2+CR2+CV2+DJ2+DM2+EF2+EX2+FA2+FD2)</f>
        <v>338.163375</v>
      </c>
      <c r="FF2" s="3" t="str">
        <f aca="true" t="shared" si="30" ref="FF2:FF37">A2</f>
        <v>Jelleme, Kristina</v>
      </c>
    </row>
    <row r="3" spans="1:162" ht="12.75">
      <c r="A3" s="1" t="s">
        <v>83</v>
      </c>
      <c r="B3" s="2">
        <f t="shared" si="0"/>
        <v>179.5935</v>
      </c>
      <c r="C3" s="4" t="s">
        <v>2</v>
      </c>
      <c r="E3" s="3">
        <v>6.2</v>
      </c>
      <c r="G3" s="3">
        <v>6.5</v>
      </c>
      <c r="H3" s="2">
        <f t="shared" si="1"/>
        <v>25.4</v>
      </c>
      <c r="I3" s="2" t="s">
        <v>6</v>
      </c>
      <c r="J3" s="3">
        <v>1</v>
      </c>
      <c r="K3" s="3">
        <v>0.9</v>
      </c>
      <c r="M3" s="3">
        <v>15</v>
      </c>
      <c r="N3" s="2">
        <f t="shared" si="2"/>
        <v>19.9375</v>
      </c>
      <c r="O3" s="3" t="s">
        <v>7</v>
      </c>
      <c r="Q3" s="3">
        <v>8.6</v>
      </c>
      <c r="S3" s="3">
        <v>7.1</v>
      </c>
      <c r="T3" s="2">
        <f t="shared" si="3"/>
        <v>19.625</v>
      </c>
      <c r="U3" s="2" t="str">
        <f t="shared" si="4"/>
        <v>Lema, Bonnie</v>
      </c>
      <c r="V3" s="3" t="s">
        <v>8</v>
      </c>
      <c r="W3" s="3">
        <v>1</v>
      </c>
      <c r="X3" s="3">
        <v>7.2</v>
      </c>
      <c r="Z3" s="3">
        <v>13.8</v>
      </c>
      <c r="AA3" s="2">
        <f t="shared" si="5"/>
        <v>11.5625</v>
      </c>
      <c r="AB3" s="3" t="s">
        <v>9</v>
      </c>
      <c r="AC3" s="3">
        <v>1</v>
      </c>
      <c r="AD3" s="3">
        <v>0.2</v>
      </c>
      <c r="AE3" s="3">
        <v>1</v>
      </c>
      <c r="AF3" s="3">
        <v>0</v>
      </c>
      <c r="AG3" s="2">
        <f t="shared" si="6"/>
        <v>20.125</v>
      </c>
      <c r="AH3" s="3" t="s">
        <v>10</v>
      </c>
      <c r="AM3" s="2">
        <f t="shared" si="7"/>
        <v>0</v>
      </c>
      <c r="AN3" s="3" t="s">
        <v>11</v>
      </c>
      <c r="AO3" s="3">
        <v>18</v>
      </c>
      <c r="AP3" s="3">
        <v>7.6</v>
      </c>
      <c r="AS3" s="2">
        <f t="shared" si="8"/>
        <v>12.193500000000002</v>
      </c>
      <c r="AT3" s="2" t="str">
        <f t="shared" si="9"/>
        <v>Lema, Bonnie</v>
      </c>
      <c r="AU3" s="3" t="s">
        <v>12</v>
      </c>
      <c r="AZ3" s="2">
        <f t="shared" si="10"/>
        <v>0</v>
      </c>
      <c r="BA3" s="3" t="s">
        <v>13</v>
      </c>
      <c r="BF3" s="2">
        <f t="shared" si="11"/>
        <v>0</v>
      </c>
      <c r="BG3" s="3" t="s">
        <v>14</v>
      </c>
      <c r="BL3" s="2">
        <f t="shared" si="12"/>
        <v>0</v>
      </c>
      <c r="BM3" s="3" t="s">
        <v>15</v>
      </c>
      <c r="BN3" s="3">
        <v>1</v>
      </c>
      <c r="BO3" s="3">
        <v>11</v>
      </c>
      <c r="BP3" s="3">
        <v>1</v>
      </c>
      <c r="BQ3" s="3">
        <v>6.2</v>
      </c>
      <c r="BR3" s="2">
        <f t="shared" si="13"/>
        <v>30.75</v>
      </c>
      <c r="BS3" s="2" t="str">
        <f t="shared" si="14"/>
        <v>Lema, Bonnie</v>
      </c>
      <c r="BT3" s="3" t="s">
        <v>16</v>
      </c>
      <c r="BY3" s="2">
        <f t="shared" si="15"/>
        <v>0</v>
      </c>
      <c r="BZ3" s="3" t="s">
        <v>17</v>
      </c>
      <c r="CE3" s="2">
        <f t="shared" si="16"/>
        <v>0</v>
      </c>
      <c r="CF3" s="3" t="s">
        <v>18</v>
      </c>
      <c r="CI3" s="2">
        <f t="shared" si="17"/>
        <v>0</v>
      </c>
      <c r="CJ3" s="3" t="s">
        <v>19</v>
      </c>
      <c r="CM3" s="2">
        <f t="shared" si="18"/>
        <v>0</v>
      </c>
      <c r="CN3" s="2" t="str">
        <f t="shared" si="19"/>
        <v>Lema, Bonnie</v>
      </c>
      <c r="CO3" s="3" t="s">
        <v>20</v>
      </c>
      <c r="CR3" s="2">
        <f t="shared" si="20"/>
        <v>0</v>
      </c>
      <c r="CS3" s="3" t="s">
        <v>21</v>
      </c>
      <c r="CV3" s="2">
        <f t="shared" si="21"/>
        <v>0</v>
      </c>
      <c r="CW3" s="3" t="s">
        <v>22</v>
      </c>
      <c r="CX3" s="3">
        <v>10</v>
      </c>
      <c r="DJ3" s="2">
        <f t="shared" si="22"/>
        <v>10</v>
      </c>
      <c r="DK3" s="2" t="s">
        <v>23</v>
      </c>
      <c r="DL3" s="3">
        <v>20</v>
      </c>
      <c r="DM3" s="2">
        <f t="shared" si="23"/>
        <v>20</v>
      </c>
      <c r="DN3" s="2" t="str">
        <f t="shared" si="24"/>
        <v>Lema, Bonnie</v>
      </c>
      <c r="DO3" s="3" t="s">
        <v>24</v>
      </c>
      <c r="DP3" s="3">
        <v>10</v>
      </c>
      <c r="EF3" s="2">
        <f t="shared" si="25"/>
        <v>10</v>
      </c>
      <c r="EG3" s="3" t="s">
        <v>41</v>
      </c>
      <c r="EH3" s="3"/>
      <c r="EI3" s="3"/>
      <c r="EJ3" s="3"/>
      <c r="EK3" s="3"/>
      <c r="EL3" s="3"/>
      <c r="EX3" s="2">
        <f t="shared" si="26"/>
        <v>0</v>
      </c>
      <c r="EY3" s="3" t="s">
        <v>43</v>
      </c>
      <c r="FA3" s="2">
        <f t="shared" si="27"/>
        <v>0</v>
      </c>
      <c r="FB3" s="2" t="s">
        <v>44</v>
      </c>
      <c r="FD3" s="2">
        <f t="shared" si="28"/>
        <v>0</v>
      </c>
      <c r="FE3" s="2">
        <f t="shared" si="29"/>
        <v>179.5935</v>
      </c>
      <c r="FF3" s="3" t="str">
        <f t="shared" si="30"/>
        <v>Lema, Bonnie</v>
      </c>
    </row>
    <row r="4" spans="1:162" ht="12.75">
      <c r="A4" s="1" t="s">
        <v>80</v>
      </c>
      <c r="B4" s="2">
        <f t="shared" si="0"/>
        <v>167.45625</v>
      </c>
      <c r="C4" s="4" t="s">
        <v>2</v>
      </c>
      <c r="E4" s="3">
        <v>7.1</v>
      </c>
      <c r="G4" s="3">
        <v>5.8</v>
      </c>
      <c r="H4" s="2">
        <f t="shared" si="1"/>
        <v>25.799999999999997</v>
      </c>
      <c r="I4" s="2" t="s">
        <v>6</v>
      </c>
      <c r="J4" s="3">
        <v>1</v>
      </c>
      <c r="K4" s="3">
        <v>2.3</v>
      </c>
      <c r="L4" s="3">
        <v>1</v>
      </c>
      <c r="M4" s="3">
        <v>5.2</v>
      </c>
      <c r="N4" s="2">
        <f t="shared" si="2"/>
        <v>24.6875</v>
      </c>
      <c r="O4" s="3" t="s">
        <v>7</v>
      </c>
      <c r="Q4" s="3">
        <v>15</v>
      </c>
      <c r="S4" s="3">
        <v>13</v>
      </c>
      <c r="T4" s="2">
        <f t="shared" si="3"/>
        <v>35</v>
      </c>
      <c r="U4" s="2" t="str">
        <f t="shared" si="4"/>
        <v>Asplint, Suzanne</v>
      </c>
      <c r="V4" s="3" t="s">
        <v>8</v>
      </c>
      <c r="W4" s="3">
        <v>2</v>
      </c>
      <c r="X4" s="3">
        <v>10.7</v>
      </c>
      <c r="Y4" s="3">
        <v>2</v>
      </c>
      <c r="Z4" s="3">
        <v>12.4</v>
      </c>
      <c r="AA4" s="2">
        <f t="shared" si="5"/>
        <v>27.218750000000004</v>
      </c>
      <c r="AB4" s="3" t="s">
        <v>9</v>
      </c>
      <c r="AC4" s="3">
        <v>1</v>
      </c>
      <c r="AD4" s="3">
        <v>1.1</v>
      </c>
      <c r="AE4" s="3">
        <v>1</v>
      </c>
      <c r="AF4" s="3">
        <v>1.7</v>
      </c>
      <c r="AG4" s="2">
        <f t="shared" si="6"/>
        <v>21.750000000000004</v>
      </c>
      <c r="AH4" s="3" t="s">
        <v>10</v>
      </c>
      <c r="AM4" s="2">
        <f t="shared" si="7"/>
        <v>0</v>
      </c>
      <c r="AN4" s="3" t="s">
        <v>11</v>
      </c>
      <c r="AS4" s="2">
        <f t="shared" si="8"/>
        <v>0</v>
      </c>
      <c r="AT4" s="2" t="str">
        <f t="shared" si="9"/>
        <v>Asplint, Suzanne</v>
      </c>
      <c r="AU4" s="3" t="s">
        <v>12</v>
      </c>
      <c r="AZ4" s="2">
        <f t="shared" si="10"/>
        <v>0</v>
      </c>
      <c r="BA4" s="3" t="s">
        <v>13</v>
      </c>
      <c r="BF4" s="2">
        <f t="shared" si="11"/>
        <v>0</v>
      </c>
      <c r="BG4" s="3" t="s">
        <v>14</v>
      </c>
      <c r="BL4" s="2">
        <f t="shared" si="12"/>
        <v>0</v>
      </c>
      <c r="BM4" s="3" t="s">
        <v>15</v>
      </c>
      <c r="BR4" s="2">
        <f t="shared" si="13"/>
        <v>0</v>
      </c>
      <c r="BS4" s="2" t="str">
        <f t="shared" si="14"/>
        <v>Asplint, Suzanne</v>
      </c>
      <c r="BT4" s="3" t="s">
        <v>16</v>
      </c>
      <c r="BY4" s="2">
        <f t="shared" si="15"/>
        <v>0</v>
      </c>
      <c r="BZ4" s="3" t="s">
        <v>17</v>
      </c>
      <c r="CE4" s="2">
        <f t="shared" si="16"/>
        <v>0</v>
      </c>
      <c r="CF4" s="3" t="s">
        <v>18</v>
      </c>
      <c r="CI4" s="2">
        <f t="shared" si="17"/>
        <v>0</v>
      </c>
      <c r="CJ4" s="3" t="s">
        <v>19</v>
      </c>
      <c r="CM4" s="2">
        <f t="shared" si="18"/>
        <v>0</v>
      </c>
      <c r="CN4" s="2" t="str">
        <f t="shared" si="19"/>
        <v>Asplint, Suzanne</v>
      </c>
      <c r="CO4" s="3" t="s">
        <v>20</v>
      </c>
      <c r="CR4" s="2">
        <f t="shared" si="20"/>
        <v>0</v>
      </c>
      <c r="CS4" s="3" t="s">
        <v>21</v>
      </c>
      <c r="CV4" s="2">
        <f t="shared" si="21"/>
        <v>0</v>
      </c>
      <c r="CW4" s="3" t="s">
        <v>22</v>
      </c>
      <c r="CX4" s="3">
        <v>10</v>
      </c>
      <c r="DJ4" s="2">
        <f t="shared" si="22"/>
        <v>10</v>
      </c>
      <c r="DK4" s="2" t="s">
        <v>23</v>
      </c>
      <c r="DL4" s="3">
        <v>10</v>
      </c>
      <c r="DM4" s="2">
        <f t="shared" si="23"/>
        <v>10</v>
      </c>
      <c r="DN4" s="2" t="str">
        <f t="shared" si="24"/>
        <v>Asplint, Suzanne</v>
      </c>
      <c r="DO4" s="3" t="s">
        <v>24</v>
      </c>
      <c r="DP4" s="3">
        <v>10</v>
      </c>
      <c r="EF4" s="2">
        <f t="shared" si="25"/>
        <v>10</v>
      </c>
      <c r="EG4" s="3" t="s">
        <v>41</v>
      </c>
      <c r="EH4" s="3"/>
      <c r="EI4" s="3"/>
      <c r="EJ4" s="3"/>
      <c r="EK4" s="3"/>
      <c r="EL4" s="3"/>
      <c r="EW4" s="3">
        <v>3</v>
      </c>
      <c r="EX4" s="2">
        <f t="shared" si="26"/>
        <v>3</v>
      </c>
      <c r="EY4" s="3" t="s">
        <v>43</v>
      </c>
      <c r="FA4" s="2">
        <f t="shared" si="27"/>
        <v>0</v>
      </c>
      <c r="FB4" s="2" t="s">
        <v>44</v>
      </c>
      <c r="FD4" s="2">
        <f t="shared" si="28"/>
        <v>0</v>
      </c>
      <c r="FE4" s="2">
        <f t="shared" si="29"/>
        <v>167.45625</v>
      </c>
      <c r="FF4" s="3" t="str">
        <f t="shared" si="30"/>
        <v>Asplint, Suzanne</v>
      </c>
    </row>
    <row r="5" spans="1:162" ht="12.75">
      <c r="A5" s="1" t="s">
        <v>92</v>
      </c>
      <c r="B5" s="2">
        <f t="shared" si="0"/>
        <v>152.5625</v>
      </c>
      <c r="C5" s="4" t="s">
        <v>2</v>
      </c>
      <c r="E5" s="3">
        <v>7.2</v>
      </c>
      <c r="G5" s="3">
        <v>8.3</v>
      </c>
      <c r="H5" s="2">
        <f t="shared" si="1"/>
        <v>31</v>
      </c>
      <c r="I5" s="2" t="s">
        <v>6</v>
      </c>
      <c r="J5" s="3">
        <v>1</v>
      </c>
      <c r="K5" s="3">
        <v>2.3</v>
      </c>
      <c r="L5" s="3">
        <v>1</v>
      </c>
      <c r="M5" s="3">
        <v>0.7</v>
      </c>
      <c r="N5" s="2">
        <f t="shared" si="2"/>
        <v>21.875</v>
      </c>
      <c r="O5" s="3" t="s">
        <v>7</v>
      </c>
      <c r="P5" s="3">
        <v>1</v>
      </c>
      <c r="Q5" s="3">
        <v>1</v>
      </c>
      <c r="S5" s="3">
        <v>12.3</v>
      </c>
      <c r="T5" s="2">
        <f t="shared" si="3"/>
        <v>36.625</v>
      </c>
      <c r="U5" s="2" t="str">
        <f t="shared" si="4"/>
        <v>King, Tammy</v>
      </c>
      <c r="V5" s="3" t="s">
        <v>8</v>
      </c>
      <c r="W5" s="3">
        <v>2</v>
      </c>
      <c r="X5" s="3">
        <v>10</v>
      </c>
      <c r="Y5" s="3">
        <v>2</v>
      </c>
      <c r="Z5" s="3">
        <v>5.8</v>
      </c>
      <c r="AA5" s="2">
        <f t="shared" si="5"/>
        <v>24.9375</v>
      </c>
      <c r="AB5" s="3" t="s">
        <v>9</v>
      </c>
      <c r="AD5" s="3">
        <v>15.2</v>
      </c>
      <c r="AF5" s="3">
        <v>13.8</v>
      </c>
      <c r="AG5" s="2">
        <f t="shared" si="6"/>
        <v>18.125</v>
      </c>
      <c r="AH5" s="3" t="s">
        <v>10</v>
      </c>
      <c r="AM5" s="2">
        <f t="shared" si="7"/>
        <v>0</v>
      </c>
      <c r="AN5" s="3" t="s">
        <v>11</v>
      </c>
      <c r="AS5" s="2">
        <f t="shared" si="8"/>
        <v>0</v>
      </c>
      <c r="AT5" s="2" t="str">
        <f t="shared" si="9"/>
        <v>King, Tammy</v>
      </c>
      <c r="AU5" s="3" t="s">
        <v>12</v>
      </c>
      <c r="AZ5" s="2">
        <f t="shared" si="10"/>
        <v>0</v>
      </c>
      <c r="BA5" s="3" t="s">
        <v>13</v>
      </c>
      <c r="BF5" s="2">
        <f t="shared" si="11"/>
        <v>0</v>
      </c>
      <c r="BG5" s="3" t="s">
        <v>14</v>
      </c>
      <c r="BL5" s="2">
        <f t="shared" si="12"/>
        <v>0</v>
      </c>
      <c r="BM5" s="3" t="s">
        <v>15</v>
      </c>
      <c r="BR5" s="2">
        <f t="shared" si="13"/>
        <v>0</v>
      </c>
      <c r="BS5" s="2" t="str">
        <f t="shared" si="14"/>
        <v>King, Tammy</v>
      </c>
      <c r="BT5" s="3" t="s">
        <v>16</v>
      </c>
      <c r="BY5" s="2">
        <f t="shared" si="15"/>
        <v>0</v>
      </c>
      <c r="BZ5" s="3" t="s">
        <v>17</v>
      </c>
      <c r="CE5" s="2">
        <f t="shared" si="16"/>
        <v>0</v>
      </c>
      <c r="CF5" s="3" t="s">
        <v>18</v>
      </c>
      <c r="CI5" s="2">
        <f t="shared" si="17"/>
        <v>0</v>
      </c>
      <c r="CJ5" s="3" t="s">
        <v>19</v>
      </c>
      <c r="CM5" s="2">
        <f t="shared" si="18"/>
        <v>0</v>
      </c>
      <c r="CN5" s="2" t="str">
        <f t="shared" si="19"/>
        <v>King, Tammy</v>
      </c>
      <c r="CO5" s="3" t="s">
        <v>20</v>
      </c>
      <c r="CR5" s="2">
        <f t="shared" si="20"/>
        <v>0</v>
      </c>
      <c r="CS5" s="3" t="s">
        <v>21</v>
      </c>
      <c r="CV5" s="2">
        <f t="shared" si="21"/>
        <v>0</v>
      </c>
      <c r="CW5" s="3" t="s">
        <v>22</v>
      </c>
      <c r="CX5" s="3">
        <v>10</v>
      </c>
      <c r="DJ5" s="2">
        <f t="shared" si="22"/>
        <v>10</v>
      </c>
      <c r="DK5" s="2" t="s">
        <v>23</v>
      </c>
      <c r="DM5" s="2">
        <f t="shared" si="23"/>
        <v>0</v>
      </c>
      <c r="DN5" s="2" t="str">
        <f t="shared" si="24"/>
        <v>King, Tammy</v>
      </c>
      <c r="DO5" s="3" t="s">
        <v>24</v>
      </c>
      <c r="DP5" s="3">
        <v>10</v>
      </c>
      <c r="EF5" s="2">
        <f t="shared" si="25"/>
        <v>10</v>
      </c>
      <c r="EG5" s="3" t="s">
        <v>41</v>
      </c>
      <c r="EH5" s="3"/>
      <c r="EI5" s="3"/>
      <c r="EJ5" s="3"/>
      <c r="EK5" s="3"/>
      <c r="EL5" s="3"/>
      <c r="EX5" s="2">
        <f t="shared" si="26"/>
        <v>0</v>
      </c>
      <c r="EY5" s="3" t="s">
        <v>43</v>
      </c>
      <c r="FA5" s="2">
        <f t="shared" si="27"/>
        <v>0</v>
      </c>
      <c r="FB5" s="2" t="s">
        <v>44</v>
      </c>
      <c r="FD5" s="2">
        <f t="shared" si="28"/>
        <v>0</v>
      </c>
      <c r="FE5" s="2">
        <f t="shared" si="29"/>
        <v>152.5625</v>
      </c>
      <c r="FF5" s="3" t="str">
        <f t="shared" si="30"/>
        <v>King, Tammy</v>
      </c>
    </row>
    <row r="6" spans="1:162" ht="12.75">
      <c r="A6" s="1" t="s">
        <v>72</v>
      </c>
      <c r="B6" s="2">
        <f t="shared" si="0"/>
        <v>146.9275</v>
      </c>
      <c r="C6" s="4" t="s">
        <v>2</v>
      </c>
      <c r="E6" s="3">
        <v>2.8</v>
      </c>
      <c r="G6" s="3">
        <v>4.6</v>
      </c>
      <c r="H6" s="2">
        <f t="shared" si="1"/>
        <v>14.799999999999999</v>
      </c>
      <c r="I6" s="2" t="s">
        <v>6</v>
      </c>
      <c r="J6" s="3">
        <v>1</v>
      </c>
      <c r="K6" s="3">
        <v>1.2</v>
      </c>
      <c r="M6" s="3">
        <v>13</v>
      </c>
      <c r="N6" s="2">
        <f t="shared" si="2"/>
        <v>18.875</v>
      </c>
      <c r="O6" s="3" t="s">
        <v>7</v>
      </c>
      <c r="Q6" s="3">
        <v>12.8</v>
      </c>
      <c r="S6" s="3">
        <v>11.4</v>
      </c>
      <c r="T6" s="2">
        <f t="shared" si="3"/>
        <v>30.250000000000004</v>
      </c>
      <c r="U6" s="2" t="str">
        <f t="shared" si="4"/>
        <v>Shannon, Liz</v>
      </c>
      <c r="V6" s="3" t="s">
        <v>8</v>
      </c>
      <c r="W6" s="3">
        <v>1</v>
      </c>
      <c r="X6" s="3">
        <v>13.6</v>
      </c>
      <c r="AA6" s="2">
        <f t="shared" si="5"/>
        <v>9.25</v>
      </c>
      <c r="AB6" s="3" t="s">
        <v>9</v>
      </c>
      <c r="AC6" s="3">
        <v>1</v>
      </c>
      <c r="AD6" s="3">
        <v>0.6</v>
      </c>
      <c r="AE6" s="3">
        <v>1</v>
      </c>
      <c r="AF6" s="3">
        <v>3.2</v>
      </c>
      <c r="AG6" s="2">
        <f t="shared" si="6"/>
        <v>22.375000000000004</v>
      </c>
      <c r="AH6" s="3" t="s">
        <v>10</v>
      </c>
      <c r="AI6" s="3">
        <v>5</v>
      </c>
      <c r="AJ6" s="3">
        <v>15.8</v>
      </c>
      <c r="AK6" s="3">
        <v>5</v>
      </c>
      <c r="AL6" s="3">
        <v>12.2</v>
      </c>
      <c r="AM6" s="2">
        <f t="shared" si="7"/>
        <v>16.8025</v>
      </c>
      <c r="AN6" s="3" t="s">
        <v>11</v>
      </c>
      <c r="AS6" s="2">
        <f t="shared" si="8"/>
        <v>0</v>
      </c>
      <c r="AT6" s="2" t="str">
        <f t="shared" si="9"/>
        <v>Shannon, Liz</v>
      </c>
      <c r="AU6" s="3" t="s">
        <v>12</v>
      </c>
      <c r="AZ6" s="2">
        <f t="shared" si="10"/>
        <v>0</v>
      </c>
      <c r="BA6" s="3" t="s">
        <v>13</v>
      </c>
      <c r="BF6" s="2">
        <f t="shared" si="11"/>
        <v>0</v>
      </c>
      <c r="BG6" s="3" t="s">
        <v>14</v>
      </c>
      <c r="BH6" s="3">
        <v>6</v>
      </c>
      <c r="BI6" s="3">
        <v>9.2</v>
      </c>
      <c r="BL6" s="2">
        <f t="shared" si="12"/>
        <v>6.575</v>
      </c>
      <c r="BM6" s="3" t="s">
        <v>15</v>
      </c>
      <c r="BR6" s="2">
        <f t="shared" si="13"/>
        <v>0</v>
      </c>
      <c r="BS6" s="2" t="str">
        <f t="shared" si="14"/>
        <v>Shannon, Liz</v>
      </c>
      <c r="BT6" s="3" t="s">
        <v>16</v>
      </c>
      <c r="BY6" s="2">
        <f t="shared" si="15"/>
        <v>0</v>
      </c>
      <c r="BZ6" s="3" t="s">
        <v>17</v>
      </c>
      <c r="CE6" s="2">
        <f t="shared" si="16"/>
        <v>0</v>
      </c>
      <c r="CF6" s="3" t="s">
        <v>18</v>
      </c>
      <c r="CI6" s="2">
        <f t="shared" si="17"/>
        <v>0</v>
      </c>
      <c r="CJ6" s="3" t="s">
        <v>19</v>
      </c>
      <c r="CM6" s="2">
        <f t="shared" si="18"/>
        <v>0</v>
      </c>
      <c r="CN6" s="2" t="str">
        <f t="shared" si="19"/>
        <v>Shannon, Liz</v>
      </c>
      <c r="CO6" s="3" t="s">
        <v>20</v>
      </c>
      <c r="CR6" s="2">
        <f t="shared" si="20"/>
        <v>0</v>
      </c>
      <c r="CS6" s="3" t="s">
        <v>21</v>
      </c>
      <c r="CV6" s="2">
        <f t="shared" si="21"/>
        <v>0</v>
      </c>
      <c r="CW6" s="3" t="s">
        <v>22</v>
      </c>
      <c r="CX6" s="3">
        <v>15</v>
      </c>
      <c r="DJ6" s="2">
        <f t="shared" si="22"/>
        <v>15</v>
      </c>
      <c r="DK6" s="2" t="s">
        <v>23</v>
      </c>
      <c r="DL6" s="3">
        <v>10</v>
      </c>
      <c r="DM6" s="2">
        <f t="shared" si="23"/>
        <v>10</v>
      </c>
      <c r="DN6" s="2" t="str">
        <f t="shared" si="24"/>
        <v>Shannon, Liz</v>
      </c>
      <c r="DO6" s="3" t="s">
        <v>24</v>
      </c>
      <c r="DP6" s="3">
        <v>2</v>
      </c>
      <c r="EF6" s="2">
        <f t="shared" si="25"/>
        <v>2</v>
      </c>
      <c r="EG6" s="3" t="s">
        <v>41</v>
      </c>
      <c r="EH6" s="3"/>
      <c r="EI6" s="3"/>
      <c r="EJ6" s="3"/>
      <c r="EK6" s="3"/>
      <c r="EL6" s="3"/>
      <c r="EW6" s="3">
        <v>1</v>
      </c>
      <c r="EX6" s="2">
        <f t="shared" si="26"/>
        <v>1</v>
      </c>
      <c r="EY6" s="3" t="s">
        <v>43</v>
      </c>
      <c r="FA6" s="2">
        <f t="shared" si="27"/>
        <v>0</v>
      </c>
      <c r="FB6" s="2" t="s">
        <v>44</v>
      </c>
      <c r="FD6" s="2">
        <f t="shared" si="28"/>
        <v>0</v>
      </c>
      <c r="FE6" s="2">
        <f t="shared" si="29"/>
        <v>146.9275</v>
      </c>
      <c r="FF6" s="3" t="str">
        <f t="shared" si="30"/>
        <v>Shannon, Liz</v>
      </c>
    </row>
    <row r="7" spans="1:162" ht="12.75">
      <c r="A7" s="1" t="s">
        <v>65</v>
      </c>
      <c r="B7" s="2">
        <f t="shared" si="0"/>
        <v>153.8625</v>
      </c>
      <c r="C7" s="4" t="s">
        <v>2</v>
      </c>
      <c r="E7" s="3">
        <v>3.8</v>
      </c>
      <c r="G7" s="3">
        <v>5.6</v>
      </c>
      <c r="H7" s="2">
        <f t="shared" si="1"/>
        <v>18.799999999999997</v>
      </c>
      <c r="I7" s="2" t="s">
        <v>6</v>
      </c>
      <c r="J7" s="3">
        <v>1</v>
      </c>
      <c r="K7" s="3">
        <v>0.4</v>
      </c>
      <c r="L7" s="3">
        <v>1</v>
      </c>
      <c r="M7" s="3">
        <v>4.3</v>
      </c>
      <c r="N7" s="2">
        <f t="shared" si="2"/>
        <v>22.937499999999996</v>
      </c>
      <c r="O7" s="3" t="s">
        <v>7</v>
      </c>
      <c r="Q7" s="3">
        <v>10.4</v>
      </c>
      <c r="S7" s="3">
        <v>10.4</v>
      </c>
      <c r="T7" s="2">
        <f t="shared" si="3"/>
        <v>26</v>
      </c>
      <c r="U7" s="2" t="str">
        <f t="shared" si="4"/>
        <v>Potter, Mouche</v>
      </c>
      <c r="V7" s="3" t="s">
        <v>8</v>
      </c>
      <c r="W7" s="3">
        <v>2</v>
      </c>
      <c r="X7" s="3">
        <v>9.8</v>
      </c>
      <c r="Y7" s="3">
        <v>2</v>
      </c>
      <c r="Z7" s="3">
        <v>7.8</v>
      </c>
      <c r="AA7" s="2">
        <f t="shared" si="5"/>
        <v>25.5</v>
      </c>
      <c r="AB7" s="3" t="s">
        <v>9</v>
      </c>
      <c r="AC7" s="3">
        <v>1</v>
      </c>
      <c r="AD7" s="3">
        <v>1.6</v>
      </c>
      <c r="AE7" s="3">
        <v>1</v>
      </c>
      <c r="AF7" s="3">
        <v>2.6</v>
      </c>
      <c r="AG7" s="2">
        <f t="shared" si="6"/>
        <v>22.625</v>
      </c>
      <c r="AH7" s="3" t="s">
        <v>10</v>
      </c>
      <c r="AM7" s="2">
        <f t="shared" si="7"/>
        <v>0</v>
      </c>
      <c r="AN7" s="3" t="s">
        <v>11</v>
      </c>
      <c r="AS7" s="2">
        <f t="shared" si="8"/>
        <v>0</v>
      </c>
      <c r="AT7" s="2" t="str">
        <f t="shared" si="9"/>
        <v>Potter, Mouche</v>
      </c>
      <c r="AU7" s="3" t="s">
        <v>12</v>
      </c>
      <c r="AZ7" s="2">
        <f t="shared" si="10"/>
        <v>0</v>
      </c>
      <c r="BA7" s="3" t="s">
        <v>13</v>
      </c>
      <c r="BF7" s="2">
        <f t="shared" si="11"/>
        <v>0</v>
      </c>
      <c r="BG7" s="3" t="s">
        <v>14</v>
      </c>
      <c r="BL7" s="2">
        <f t="shared" si="12"/>
        <v>0</v>
      </c>
      <c r="BM7" s="3" t="s">
        <v>15</v>
      </c>
      <c r="BR7" s="2">
        <f t="shared" si="13"/>
        <v>0</v>
      </c>
      <c r="BS7" s="2" t="str">
        <f t="shared" si="14"/>
        <v>Potter, Mouche</v>
      </c>
      <c r="BT7" s="3" t="s">
        <v>16</v>
      </c>
      <c r="BY7" s="2">
        <f t="shared" si="15"/>
        <v>0</v>
      </c>
      <c r="BZ7" s="3" t="s">
        <v>17</v>
      </c>
      <c r="CE7" s="2">
        <f t="shared" si="16"/>
        <v>0</v>
      </c>
      <c r="CF7" s="3" t="s">
        <v>18</v>
      </c>
      <c r="CI7" s="2">
        <f t="shared" si="17"/>
        <v>0</v>
      </c>
      <c r="CJ7" s="3" t="s">
        <v>19</v>
      </c>
      <c r="CM7" s="2">
        <f t="shared" si="18"/>
        <v>0</v>
      </c>
      <c r="CN7" s="2" t="str">
        <f t="shared" si="19"/>
        <v>Potter, Mouche</v>
      </c>
      <c r="CO7" s="3" t="s">
        <v>20</v>
      </c>
      <c r="CR7" s="2">
        <f t="shared" si="20"/>
        <v>0</v>
      </c>
      <c r="CS7" s="3" t="s">
        <v>21</v>
      </c>
      <c r="CV7" s="2">
        <f t="shared" si="21"/>
        <v>0</v>
      </c>
      <c r="CW7" s="3" t="s">
        <v>22</v>
      </c>
      <c r="CX7" s="3">
        <v>25</v>
      </c>
      <c r="DJ7" s="2">
        <f t="shared" si="22"/>
        <v>25</v>
      </c>
      <c r="DK7" s="2" t="s">
        <v>23</v>
      </c>
      <c r="DM7" s="2">
        <f t="shared" si="23"/>
        <v>0</v>
      </c>
      <c r="DN7" s="2" t="str">
        <f t="shared" si="24"/>
        <v>Potter, Mouche</v>
      </c>
      <c r="DO7" s="3" t="s">
        <v>24</v>
      </c>
      <c r="DP7" s="3">
        <v>10</v>
      </c>
      <c r="EF7" s="2">
        <f t="shared" si="25"/>
        <v>10</v>
      </c>
      <c r="EG7" s="3" t="s">
        <v>41</v>
      </c>
      <c r="EH7" s="3"/>
      <c r="EI7" s="3"/>
      <c r="EJ7" s="3"/>
      <c r="EK7" s="3"/>
      <c r="EL7" s="3"/>
      <c r="EW7" s="3">
        <v>3</v>
      </c>
      <c r="EX7" s="2">
        <f t="shared" si="26"/>
        <v>3</v>
      </c>
      <c r="EY7" s="3" t="s">
        <v>43</v>
      </c>
      <c r="FA7" s="2">
        <f t="shared" si="27"/>
        <v>0</v>
      </c>
      <c r="FB7" s="2" t="s">
        <v>44</v>
      </c>
      <c r="FD7" s="2">
        <f t="shared" si="28"/>
        <v>0</v>
      </c>
      <c r="FE7" s="2">
        <f t="shared" si="29"/>
        <v>153.8625</v>
      </c>
      <c r="FF7" s="3" t="str">
        <f t="shared" si="30"/>
        <v>Potter, Mouche</v>
      </c>
    </row>
    <row r="8" spans="1:162" ht="12.75">
      <c r="A8" s="1" t="s">
        <v>74</v>
      </c>
      <c r="B8" s="2">
        <f t="shared" si="0"/>
        <v>134.8605</v>
      </c>
      <c r="C8" s="4" t="s">
        <v>2</v>
      </c>
      <c r="E8" s="3">
        <v>4.2</v>
      </c>
      <c r="G8" s="3">
        <v>4.9</v>
      </c>
      <c r="H8" s="2">
        <f t="shared" si="1"/>
        <v>18.200000000000003</v>
      </c>
      <c r="I8" s="2" t="s">
        <v>6</v>
      </c>
      <c r="J8" s="3">
        <v>1</v>
      </c>
      <c r="K8" s="3">
        <v>2.2</v>
      </c>
      <c r="L8" s="3">
        <v>1</v>
      </c>
      <c r="M8" s="3">
        <v>3.5</v>
      </c>
      <c r="N8" s="2">
        <f t="shared" si="2"/>
        <v>23.5625</v>
      </c>
      <c r="O8" s="3" t="s">
        <v>7</v>
      </c>
      <c r="Q8" s="3">
        <v>8.5</v>
      </c>
      <c r="S8" s="3">
        <v>4.1</v>
      </c>
      <c r="T8" s="2">
        <f t="shared" si="3"/>
        <v>15.75</v>
      </c>
      <c r="U8" s="2" t="str">
        <f t="shared" si="4"/>
        <v>Dauphinee, Cheri</v>
      </c>
      <c r="V8" s="3" t="s">
        <v>8</v>
      </c>
      <c r="W8" s="3">
        <v>2</v>
      </c>
      <c r="X8" s="3">
        <v>1.8</v>
      </c>
      <c r="Z8" s="3">
        <v>14.8</v>
      </c>
      <c r="AA8" s="2">
        <f t="shared" si="5"/>
        <v>15.187499999999998</v>
      </c>
      <c r="AB8" s="3" t="s">
        <v>9</v>
      </c>
      <c r="AD8" s="3">
        <v>15.2</v>
      </c>
      <c r="AF8" s="3">
        <v>6.6</v>
      </c>
      <c r="AG8" s="2">
        <f t="shared" si="6"/>
        <v>13.624999999999998</v>
      </c>
      <c r="AH8" s="3" t="s">
        <v>10</v>
      </c>
      <c r="AI8" s="3">
        <v>11</v>
      </c>
      <c r="AJ8" s="3">
        <v>14.8</v>
      </c>
      <c r="AM8" s="2">
        <f t="shared" si="7"/>
        <v>17.05275</v>
      </c>
      <c r="AN8" s="3" t="s">
        <v>11</v>
      </c>
      <c r="AO8" s="3">
        <v>11</v>
      </c>
      <c r="AP8" s="3">
        <v>5.4</v>
      </c>
      <c r="AS8" s="2">
        <f t="shared" si="8"/>
        <v>7.48275</v>
      </c>
      <c r="AT8" s="2" t="str">
        <f t="shared" si="9"/>
        <v>Dauphinee, Cheri</v>
      </c>
      <c r="AU8" s="3" t="s">
        <v>12</v>
      </c>
      <c r="AZ8" s="2">
        <f t="shared" si="10"/>
        <v>0</v>
      </c>
      <c r="BA8" s="3" t="s">
        <v>13</v>
      </c>
      <c r="BF8" s="2">
        <f t="shared" si="11"/>
        <v>0</v>
      </c>
      <c r="BG8" s="3" t="s">
        <v>14</v>
      </c>
      <c r="BL8" s="2">
        <f t="shared" si="12"/>
        <v>0</v>
      </c>
      <c r="BM8" s="3" t="s">
        <v>15</v>
      </c>
      <c r="BR8" s="2">
        <f t="shared" si="13"/>
        <v>0</v>
      </c>
      <c r="BS8" s="2" t="str">
        <f t="shared" si="14"/>
        <v>Dauphinee, Cheri</v>
      </c>
      <c r="BT8" s="3" t="s">
        <v>16</v>
      </c>
      <c r="BY8" s="2">
        <f t="shared" si="15"/>
        <v>0</v>
      </c>
      <c r="BZ8" s="3" t="s">
        <v>17</v>
      </c>
      <c r="CE8" s="2">
        <f t="shared" si="16"/>
        <v>0</v>
      </c>
      <c r="CF8" s="3" t="s">
        <v>18</v>
      </c>
      <c r="CI8" s="2">
        <f t="shared" si="17"/>
        <v>0</v>
      </c>
      <c r="CJ8" s="3" t="s">
        <v>19</v>
      </c>
      <c r="CM8" s="2">
        <f t="shared" si="18"/>
        <v>0</v>
      </c>
      <c r="CN8" s="2" t="str">
        <f t="shared" si="19"/>
        <v>Dauphinee, Cheri</v>
      </c>
      <c r="CO8" s="3" t="s">
        <v>20</v>
      </c>
      <c r="CR8" s="2">
        <f t="shared" si="20"/>
        <v>0</v>
      </c>
      <c r="CS8" s="3" t="s">
        <v>21</v>
      </c>
      <c r="CV8" s="2">
        <f t="shared" si="21"/>
        <v>0</v>
      </c>
      <c r="CW8" s="3" t="s">
        <v>22</v>
      </c>
      <c r="CX8" s="3">
        <v>5</v>
      </c>
      <c r="DJ8" s="2">
        <f t="shared" si="22"/>
        <v>5</v>
      </c>
      <c r="DK8" s="2" t="s">
        <v>23</v>
      </c>
      <c r="DL8" s="3">
        <v>10</v>
      </c>
      <c r="DM8" s="2">
        <f t="shared" si="23"/>
        <v>10</v>
      </c>
      <c r="DN8" s="2" t="str">
        <f t="shared" si="24"/>
        <v>Dauphinee, Cheri</v>
      </c>
      <c r="DO8" s="3" t="s">
        <v>24</v>
      </c>
      <c r="DP8" s="3">
        <v>8</v>
      </c>
      <c r="EF8" s="2">
        <f t="shared" si="25"/>
        <v>8</v>
      </c>
      <c r="EG8" s="3" t="s">
        <v>41</v>
      </c>
      <c r="EH8" s="3"/>
      <c r="EI8" s="3"/>
      <c r="EJ8" s="3"/>
      <c r="EK8" s="3"/>
      <c r="EL8" s="3"/>
      <c r="EW8" s="3">
        <v>1</v>
      </c>
      <c r="EX8" s="2">
        <f t="shared" si="26"/>
        <v>1</v>
      </c>
      <c r="EY8" s="3" t="s">
        <v>43</v>
      </c>
      <c r="FA8" s="2">
        <f t="shared" si="27"/>
        <v>0</v>
      </c>
      <c r="FB8" s="2" t="s">
        <v>44</v>
      </c>
      <c r="FD8" s="2">
        <f t="shared" si="28"/>
        <v>0</v>
      </c>
      <c r="FE8" s="2">
        <f t="shared" si="29"/>
        <v>134.8605</v>
      </c>
      <c r="FF8" s="3" t="str">
        <f t="shared" si="30"/>
        <v>Dauphinee, Cheri</v>
      </c>
    </row>
    <row r="9" spans="1:162" ht="12.75">
      <c r="A9" s="1" t="s">
        <v>75</v>
      </c>
      <c r="B9" s="2">
        <f t="shared" si="0"/>
        <v>147.6125</v>
      </c>
      <c r="C9" s="4" t="s">
        <v>2</v>
      </c>
      <c r="E9" s="3">
        <v>6.4</v>
      </c>
      <c r="G9" s="3">
        <v>7.5</v>
      </c>
      <c r="H9" s="2">
        <f t="shared" si="1"/>
        <v>27.8</v>
      </c>
      <c r="I9" s="2" t="s">
        <v>6</v>
      </c>
      <c r="N9" s="2">
        <f t="shared" si="2"/>
        <v>0</v>
      </c>
      <c r="O9" s="3" t="s">
        <v>7</v>
      </c>
      <c r="Q9" s="3">
        <v>9.9</v>
      </c>
      <c r="S9" s="3">
        <v>9.6</v>
      </c>
      <c r="T9" s="2">
        <f t="shared" si="3"/>
        <v>24.375</v>
      </c>
      <c r="U9" s="2" t="str">
        <f t="shared" si="4"/>
        <v>Beamish, Susan</v>
      </c>
      <c r="V9" s="3" t="s">
        <v>8</v>
      </c>
      <c r="W9" s="3">
        <v>2</v>
      </c>
      <c r="X9" s="3">
        <v>3</v>
      </c>
      <c r="Y9" s="3">
        <v>3</v>
      </c>
      <c r="Z9" s="3">
        <v>0.8</v>
      </c>
      <c r="AA9" s="2">
        <f t="shared" si="5"/>
        <v>26.1875</v>
      </c>
      <c r="AB9" s="3" t="s">
        <v>9</v>
      </c>
      <c r="AC9" s="3">
        <v>1</v>
      </c>
      <c r="AD9" s="3">
        <v>3</v>
      </c>
      <c r="AE9" s="3">
        <v>2</v>
      </c>
      <c r="AF9" s="3">
        <v>0.6</v>
      </c>
      <c r="AG9" s="2">
        <f t="shared" si="6"/>
        <v>32.25</v>
      </c>
      <c r="AH9" s="3" t="s">
        <v>10</v>
      </c>
      <c r="AM9" s="2">
        <f t="shared" si="7"/>
        <v>0</v>
      </c>
      <c r="AN9" s="3" t="s">
        <v>11</v>
      </c>
      <c r="AS9" s="2">
        <f t="shared" si="8"/>
        <v>0</v>
      </c>
      <c r="AT9" s="2" t="str">
        <f t="shared" si="9"/>
        <v>Beamish, Susan</v>
      </c>
      <c r="AU9" s="3" t="s">
        <v>12</v>
      </c>
      <c r="AZ9" s="2">
        <f t="shared" si="10"/>
        <v>0</v>
      </c>
      <c r="BA9" s="3" t="s">
        <v>13</v>
      </c>
      <c r="BF9" s="2">
        <f t="shared" si="11"/>
        <v>0</v>
      </c>
      <c r="BG9" s="3" t="s">
        <v>14</v>
      </c>
      <c r="BL9" s="2">
        <f t="shared" si="12"/>
        <v>0</v>
      </c>
      <c r="BM9" s="3" t="s">
        <v>15</v>
      </c>
      <c r="BR9" s="2">
        <f t="shared" si="13"/>
        <v>0</v>
      </c>
      <c r="BS9" s="2" t="str">
        <f t="shared" si="14"/>
        <v>Beamish, Susan</v>
      </c>
      <c r="BT9" s="3" t="s">
        <v>16</v>
      </c>
      <c r="BY9" s="2">
        <f t="shared" si="15"/>
        <v>0</v>
      </c>
      <c r="BZ9" s="3" t="s">
        <v>17</v>
      </c>
      <c r="CE9" s="2">
        <f t="shared" si="16"/>
        <v>0</v>
      </c>
      <c r="CF9" s="3" t="s">
        <v>18</v>
      </c>
      <c r="CI9" s="2">
        <f t="shared" si="17"/>
        <v>0</v>
      </c>
      <c r="CJ9" s="3" t="s">
        <v>19</v>
      </c>
      <c r="CM9" s="2">
        <f t="shared" si="18"/>
        <v>0</v>
      </c>
      <c r="CN9" s="2" t="str">
        <f t="shared" si="19"/>
        <v>Beamish, Susan</v>
      </c>
      <c r="CO9" s="3" t="s">
        <v>20</v>
      </c>
      <c r="CR9" s="2">
        <f t="shared" si="20"/>
        <v>0</v>
      </c>
      <c r="CS9" s="3" t="s">
        <v>21</v>
      </c>
      <c r="CV9" s="2">
        <f t="shared" si="21"/>
        <v>0</v>
      </c>
      <c r="CW9" s="3" t="s">
        <v>22</v>
      </c>
      <c r="CX9" s="3">
        <v>5</v>
      </c>
      <c r="DJ9" s="2">
        <f t="shared" si="22"/>
        <v>5</v>
      </c>
      <c r="DK9" s="2" t="s">
        <v>23</v>
      </c>
      <c r="DL9" s="3">
        <v>10</v>
      </c>
      <c r="DM9" s="2">
        <f t="shared" si="23"/>
        <v>10</v>
      </c>
      <c r="DN9" s="2" t="str">
        <f t="shared" si="24"/>
        <v>Beamish, Susan</v>
      </c>
      <c r="DO9" s="3" t="s">
        <v>24</v>
      </c>
      <c r="DP9" s="3">
        <v>12</v>
      </c>
      <c r="EF9" s="2">
        <f t="shared" si="25"/>
        <v>12</v>
      </c>
      <c r="EG9" s="3" t="s">
        <v>41</v>
      </c>
      <c r="EH9" s="3"/>
      <c r="EI9" s="3"/>
      <c r="EJ9" s="3"/>
      <c r="EK9" s="3"/>
      <c r="EL9" s="3"/>
      <c r="EW9" s="3">
        <v>10</v>
      </c>
      <c r="EX9" s="2">
        <f t="shared" si="26"/>
        <v>10</v>
      </c>
      <c r="EY9" s="3" t="s">
        <v>43</v>
      </c>
      <c r="FA9" s="2">
        <f t="shared" si="27"/>
        <v>0</v>
      </c>
      <c r="FB9" s="2" t="s">
        <v>44</v>
      </c>
      <c r="FD9" s="2">
        <f t="shared" si="28"/>
        <v>0</v>
      </c>
      <c r="FE9" s="2">
        <f t="shared" si="29"/>
        <v>147.6125</v>
      </c>
      <c r="FF9" s="3" t="str">
        <f t="shared" si="30"/>
        <v>Beamish, Susan</v>
      </c>
    </row>
    <row r="10" spans="1:162" ht="12.75">
      <c r="A10" s="1" t="s">
        <v>81</v>
      </c>
      <c r="B10" s="2">
        <f t="shared" si="0"/>
        <v>155.36875</v>
      </c>
      <c r="C10" s="4" t="s">
        <v>2</v>
      </c>
      <c r="E10" s="3">
        <v>5.5</v>
      </c>
      <c r="G10" s="3">
        <v>6.2</v>
      </c>
      <c r="H10" s="2">
        <f t="shared" si="1"/>
        <v>23.4</v>
      </c>
      <c r="I10" s="2" t="s">
        <v>6</v>
      </c>
      <c r="J10" s="3">
        <v>1</v>
      </c>
      <c r="K10" s="3">
        <v>5.6</v>
      </c>
      <c r="M10" s="3">
        <v>14.2</v>
      </c>
      <c r="N10" s="2">
        <f t="shared" si="2"/>
        <v>22.375</v>
      </c>
      <c r="O10" s="3" t="s">
        <v>7</v>
      </c>
      <c r="Q10" s="3">
        <v>9.7</v>
      </c>
      <c r="S10" s="3">
        <v>7.9</v>
      </c>
      <c r="T10" s="2">
        <f t="shared" si="3"/>
        <v>22</v>
      </c>
      <c r="U10" s="2" t="str">
        <f t="shared" si="4"/>
        <v>Adams, Mary</v>
      </c>
      <c r="V10" s="3" t="s">
        <v>8</v>
      </c>
      <c r="W10" s="3">
        <v>3</v>
      </c>
      <c r="X10" s="3">
        <v>12.7</v>
      </c>
      <c r="Y10" s="3">
        <v>2</v>
      </c>
      <c r="Z10" s="3">
        <v>0</v>
      </c>
      <c r="AA10" s="2">
        <f t="shared" si="5"/>
        <v>28.96875</v>
      </c>
      <c r="AB10" s="3" t="s">
        <v>9</v>
      </c>
      <c r="AD10" s="3">
        <v>11.4</v>
      </c>
      <c r="AF10" s="3">
        <v>10.4</v>
      </c>
      <c r="AG10" s="2">
        <f t="shared" si="6"/>
        <v>13.625</v>
      </c>
      <c r="AH10" s="3" t="s">
        <v>10</v>
      </c>
      <c r="AM10" s="2">
        <f t="shared" si="7"/>
        <v>0</v>
      </c>
      <c r="AN10" s="3" t="s">
        <v>11</v>
      </c>
      <c r="AS10" s="2">
        <f t="shared" si="8"/>
        <v>0</v>
      </c>
      <c r="AT10" s="2" t="str">
        <f t="shared" si="9"/>
        <v>Adams, Mary</v>
      </c>
      <c r="AU10" s="3" t="s">
        <v>12</v>
      </c>
      <c r="AZ10" s="2">
        <f t="shared" si="10"/>
        <v>0</v>
      </c>
      <c r="BA10" s="3" t="s">
        <v>13</v>
      </c>
      <c r="BF10" s="2">
        <f t="shared" si="11"/>
        <v>0</v>
      </c>
      <c r="BG10" s="3" t="s">
        <v>14</v>
      </c>
      <c r="BL10" s="2">
        <f t="shared" si="12"/>
        <v>0</v>
      </c>
      <c r="BM10" s="3" t="s">
        <v>15</v>
      </c>
      <c r="BR10" s="2">
        <f t="shared" si="13"/>
        <v>0</v>
      </c>
      <c r="BS10" s="2" t="str">
        <f t="shared" si="14"/>
        <v>Adams, Mary</v>
      </c>
      <c r="BT10" s="3" t="s">
        <v>16</v>
      </c>
      <c r="BY10" s="2">
        <f t="shared" si="15"/>
        <v>0</v>
      </c>
      <c r="BZ10" s="3" t="s">
        <v>17</v>
      </c>
      <c r="CE10" s="2">
        <f t="shared" si="16"/>
        <v>0</v>
      </c>
      <c r="CF10" s="3" t="s">
        <v>18</v>
      </c>
      <c r="CI10" s="2">
        <f t="shared" si="17"/>
        <v>0</v>
      </c>
      <c r="CJ10" s="3" t="s">
        <v>19</v>
      </c>
      <c r="CM10" s="2">
        <f t="shared" si="18"/>
        <v>0</v>
      </c>
      <c r="CN10" s="2" t="str">
        <f t="shared" si="19"/>
        <v>Adams, Mary</v>
      </c>
      <c r="CO10" s="3" t="s">
        <v>20</v>
      </c>
      <c r="CR10" s="2">
        <f t="shared" si="20"/>
        <v>0</v>
      </c>
      <c r="CS10" s="3" t="s">
        <v>21</v>
      </c>
      <c r="CV10" s="2">
        <f t="shared" si="21"/>
        <v>0</v>
      </c>
      <c r="CW10" s="3" t="s">
        <v>22</v>
      </c>
      <c r="CX10" s="3">
        <v>15</v>
      </c>
      <c r="DJ10" s="2">
        <f t="shared" si="22"/>
        <v>15</v>
      </c>
      <c r="DK10" s="2" t="s">
        <v>23</v>
      </c>
      <c r="DL10" s="3">
        <v>20</v>
      </c>
      <c r="DM10" s="2">
        <f t="shared" si="23"/>
        <v>20</v>
      </c>
      <c r="DN10" s="2" t="str">
        <f t="shared" si="24"/>
        <v>Adams, Mary</v>
      </c>
      <c r="DO10" s="3" t="s">
        <v>24</v>
      </c>
      <c r="DP10" s="3">
        <v>10</v>
      </c>
      <c r="EF10" s="2">
        <f t="shared" si="25"/>
        <v>10</v>
      </c>
      <c r="EG10" s="3" t="s">
        <v>41</v>
      </c>
      <c r="EH10" s="3"/>
      <c r="EI10" s="3"/>
      <c r="EJ10" s="3"/>
      <c r="EK10" s="3"/>
      <c r="EL10" s="3"/>
      <c r="EX10" s="2">
        <f t="shared" si="26"/>
        <v>0</v>
      </c>
      <c r="EY10" s="3" t="s">
        <v>43</v>
      </c>
      <c r="FA10" s="2">
        <f t="shared" si="27"/>
        <v>0</v>
      </c>
      <c r="FB10" s="2" t="s">
        <v>44</v>
      </c>
      <c r="FD10" s="2">
        <f t="shared" si="28"/>
        <v>0</v>
      </c>
      <c r="FE10" s="2">
        <f t="shared" si="29"/>
        <v>155.36875</v>
      </c>
      <c r="FF10" s="3" t="str">
        <f t="shared" si="30"/>
        <v>Adams, Mary</v>
      </c>
    </row>
    <row r="11" spans="1:162" ht="12.75">
      <c r="A11" s="1" t="s">
        <v>73</v>
      </c>
      <c r="B11" s="2">
        <f t="shared" si="0"/>
        <v>175.102625</v>
      </c>
      <c r="C11" s="4" t="s">
        <v>2</v>
      </c>
      <c r="E11" s="3">
        <v>6.5</v>
      </c>
      <c r="G11" s="3">
        <v>6.4</v>
      </c>
      <c r="H11" s="2">
        <f t="shared" si="1"/>
        <v>25.8</v>
      </c>
      <c r="I11" s="2" t="s">
        <v>6</v>
      </c>
      <c r="K11" s="3">
        <v>13.9</v>
      </c>
      <c r="M11" s="3">
        <v>7.8</v>
      </c>
      <c r="N11" s="2">
        <f t="shared" si="2"/>
        <v>13.5625</v>
      </c>
      <c r="O11" s="3" t="s">
        <v>7</v>
      </c>
      <c r="Q11" s="3">
        <v>5.8</v>
      </c>
      <c r="S11" s="3">
        <v>9.9</v>
      </c>
      <c r="T11" s="2">
        <f t="shared" si="3"/>
        <v>19.625</v>
      </c>
      <c r="U11" s="2" t="str">
        <f t="shared" si="4"/>
        <v>Kania, Kitty</v>
      </c>
      <c r="V11" s="3" t="s">
        <v>8</v>
      </c>
      <c r="W11" s="3">
        <v>1</v>
      </c>
      <c r="X11" s="3">
        <v>14.4</v>
      </c>
      <c r="Y11" s="3">
        <v>1</v>
      </c>
      <c r="Z11" s="3">
        <v>4.7</v>
      </c>
      <c r="AA11" s="2">
        <f t="shared" si="5"/>
        <v>15.96875</v>
      </c>
      <c r="AB11" s="3" t="s">
        <v>9</v>
      </c>
      <c r="AC11" s="3">
        <v>1</v>
      </c>
      <c r="AD11" s="3">
        <v>2</v>
      </c>
      <c r="AF11" s="3">
        <v>12</v>
      </c>
      <c r="AG11" s="2">
        <f t="shared" si="6"/>
        <v>18.75</v>
      </c>
      <c r="AH11" s="3" t="s">
        <v>10</v>
      </c>
      <c r="AI11" s="3">
        <v>5</v>
      </c>
      <c r="AJ11" s="3">
        <v>8</v>
      </c>
      <c r="AK11" s="3">
        <v>9</v>
      </c>
      <c r="AL11" s="3">
        <v>7.4</v>
      </c>
      <c r="AM11" s="2">
        <f t="shared" si="7"/>
        <v>21.396375</v>
      </c>
      <c r="AN11" s="3" t="s">
        <v>11</v>
      </c>
      <c r="AS11" s="2">
        <f t="shared" si="8"/>
        <v>0</v>
      </c>
      <c r="AT11" s="2" t="str">
        <f t="shared" si="9"/>
        <v>Kania, Kitty</v>
      </c>
      <c r="AU11" s="3" t="s">
        <v>12</v>
      </c>
      <c r="AZ11" s="2">
        <f t="shared" si="10"/>
        <v>0</v>
      </c>
      <c r="BA11" s="3" t="s">
        <v>13</v>
      </c>
      <c r="BF11" s="2">
        <f t="shared" si="11"/>
        <v>0</v>
      </c>
      <c r="BG11" s="3" t="s">
        <v>14</v>
      </c>
      <c r="BL11" s="2">
        <f t="shared" si="12"/>
        <v>0</v>
      </c>
      <c r="BM11" s="3" t="s">
        <v>15</v>
      </c>
      <c r="BR11" s="2">
        <f t="shared" si="13"/>
        <v>0</v>
      </c>
      <c r="BS11" s="2" t="str">
        <f t="shared" si="14"/>
        <v>Kania, Kitty</v>
      </c>
      <c r="BT11" s="3" t="s">
        <v>16</v>
      </c>
      <c r="BY11" s="2">
        <f t="shared" si="15"/>
        <v>0</v>
      </c>
      <c r="BZ11" s="3" t="s">
        <v>17</v>
      </c>
      <c r="CE11" s="2">
        <f t="shared" si="16"/>
        <v>0</v>
      </c>
      <c r="CF11" s="3" t="s">
        <v>18</v>
      </c>
      <c r="CI11" s="2">
        <f t="shared" si="17"/>
        <v>0</v>
      </c>
      <c r="CJ11" s="3" t="s">
        <v>19</v>
      </c>
      <c r="CM11" s="2">
        <f t="shared" si="18"/>
        <v>0</v>
      </c>
      <c r="CN11" s="2" t="str">
        <f t="shared" si="19"/>
        <v>Kania, Kitty</v>
      </c>
      <c r="CO11" s="3" t="s">
        <v>20</v>
      </c>
      <c r="CR11" s="2">
        <f t="shared" si="20"/>
        <v>0</v>
      </c>
      <c r="CS11" s="3" t="s">
        <v>21</v>
      </c>
      <c r="CV11" s="2">
        <f t="shared" si="21"/>
        <v>0</v>
      </c>
      <c r="CW11" s="3" t="s">
        <v>22</v>
      </c>
      <c r="CX11" s="3">
        <v>10</v>
      </c>
      <c r="DJ11" s="2">
        <f t="shared" si="22"/>
        <v>10</v>
      </c>
      <c r="DK11" s="2" t="s">
        <v>23</v>
      </c>
      <c r="DL11" s="3">
        <v>30</v>
      </c>
      <c r="DM11" s="2">
        <f t="shared" si="23"/>
        <v>30</v>
      </c>
      <c r="DN11" s="2" t="str">
        <f t="shared" si="24"/>
        <v>Kania, Kitty</v>
      </c>
      <c r="DO11" s="3" t="s">
        <v>24</v>
      </c>
      <c r="DP11" s="3">
        <v>16</v>
      </c>
      <c r="EF11" s="2">
        <f t="shared" si="25"/>
        <v>16</v>
      </c>
      <c r="EG11" s="3" t="s">
        <v>41</v>
      </c>
      <c r="EH11" s="3"/>
      <c r="EI11" s="3"/>
      <c r="EJ11" s="3"/>
      <c r="EK11" s="3"/>
      <c r="EL11" s="3"/>
      <c r="EW11" s="3">
        <v>4</v>
      </c>
      <c r="EX11" s="2">
        <f t="shared" si="26"/>
        <v>4</v>
      </c>
      <c r="EY11" s="3" t="s">
        <v>43</v>
      </c>
      <c r="FA11" s="2">
        <f t="shared" si="27"/>
        <v>0</v>
      </c>
      <c r="FB11" s="2" t="s">
        <v>44</v>
      </c>
      <c r="FD11" s="2">
        <f t="shared" si="28"/>
        <v>0</v>
      </c>
      <c r="FE11" s="2">
        <f t="shared" si="29"/>
        <v>175.102625</v>
      </c>
      <c r="FF11" s="3" t="str">
        <f t="shared" si="30"/>
        <v>Kania, Kitty</v>
      </c>
    </row>
    <row r="12" spans="1:162" ht="12.75">
      <c r="A12" s="1" t="s">
        <v>104</v>
      </c>
      <c r="B12" s="2">
        <f t="shared" si="0"/>
        <v>111.21799999999999</v>
      </c>
      <c r="C12" s="4" t="s">
        <v>2</v>
      </c>
      <c r="E12" s="3">
        <v>4.8</v>
      </c>
      <c r="H12" s="2">
        <f t="shared" si="1"/>
        <v>9.6</v>
      </c>
      <c r="I12" s="2" t="s">
        <v>6</v>
      </c>
      <c r="J12" s="3">
        <v>1</v>
      </c>
      <c r="K12" s="3">
        <v>1.8</v>
      </c>
      <c r="N12" s="2">
        <f t="shared" si="2"/>
        <v>11.125</v>
      </c>
      <c r="O12" s="3" t="s">
        <v>7</v>
      </c>
      <c r="T12" s="2">
        <f t="shared" si="3"/>
        <v>0</v>
      </c>
      <c r="U12" s="2" t="str">
        <f t="shared" si="4"/>
        <v>Lucey, Sheila</v>
      </c>
      <c r="V12" s="3" t="s">
        <v>8</v>
      </c>
      <c r="W12" s="3">
        <v>3</v>
      </c>
      <c r="X12" s="3">
        <v>7.4</v>
      </c>
      <c r="AA12" s="2">
        <f t="shared" si="5"/>
        <v>17.3125</v>
      </c>
      <c r="AB12" s="3" t="s">
        <v>9</v>
      </c>
      <c r="AD12" s="3">
        <v>9.4</v>
      </c>
      <c r="AG12" s="2">
        <f t="shared" si="6"/>
        <v>5.875</v>
      </c>
      <c r="AH12" s="3" t="s">
        <v>10</v>
      </c>
      <c r="AM12" s="2">
        <f t="shared" si="7"/>
        <v>0</v>
      </c>
      <c r="AN12" s="3" t="s">
        <v>11</v>
      </c>
      <c r="AS12" s="2">
        <f t="shared" si="8"/>
        <v>0</v>
      </c>
      <c r="AT12" s="2" t="str">
        <f t="shared" si="9"/>
        <v>Lucey, Sheila</v>
      </c>
      <c r="AU12" s="3" t="s">
        <v>12</v>
      </c>
      <c r="AZ12" s="2">
        <f t="shared" si="10"/>
        <v>0</v>
      </c>
      <c r="BA12" s="3" t="s">
        <v>13</v>
      </c>
      <c r="BB12" s="3">
        <v>2</v>
      </c>
      <c r="BC12" s="3">
        <v>15</v>
      </c>
      <c r="BD12" s="3">
        <v>1</v>
      </c>
      <c r="BE12" s="3">
        <v>15.4</v>
      </c>
      <c r="BF12" s="2">
        <f t="shared" si="11"/>
        <v>24.5</v>
      </c>
      <c r="BG12" s="3" t="s">
        <v>14</v>
      </c>
      <c r="BL12" s="2">
        <f t="shared" si="12"/>
        <v>0</v>
      </c>
      <c r="BM12" s="3" t="s">
        <v>15</v>
      </c>
      <c r="BN12" s="3">
        <v>1</v>
      </c>
      <c r="BO12" s="3">
        <v>0.2</v>
      </c>
      <c r="BQ12" s="3">
        <v>13.2</v>
      </c>
      <c r="BR12" s="2">
        <f t="shared" si="13"/>
        <v>18.375</v>
      </c>
      <c r="BS12" s="2" t="str">
        <f t="shared" si="14"/>
        <v>Lucey, Sheila</v>
      </c>
      <c r="BT12" s="3" t="s">
        <v>16</v>
      </c>
      <c r="BU12" s="3">
        <v>3</v>
      </c>
      <c r="BV12" s="3">
        <v>0.4</v>
      </c>
      <c r="BW12" s="3">
        <v>2</v>
      </c>
      <c r="BX12" s="3">
        <v>6.4</v>
      </c>
      <c r="BY12" s="2">
        <f t="shared" si="15"/>
        <v>14.430500000000002</v>
      </c>
      <c r="BZ12" s="3" t="s">
        <v>17</v>
      </c>
      <c r="CE12" s="2">
        <f t="shared" si="16"/>
        <v>0</v>
      </c>
      <c r="CF12" s="3" t="s">
        <v>18</v>
      </c>
      <c r="CI12" s="2">
        <f t="shared" si="17"/>
        <v>0</v>
      </c>
      <c r="CJ12" s="3" t="s">
        <v>19</v>
      </c>
      <c r="CM12" s="2">
        <f t="shared" si="18"/>
        <v>0</v>
      </c>
      <c r="CN12" s="2" t="str">
        <f t="shared" si="19"/>
        <v>Lucey, Sheila</v>
      </c>
      <c r="CO12" s="3" t="s">
        <v>20</v>
      </c>
      <c r="CR12" s="2">
        <f t="shared" si="20"/>
        <v>0</v>
      </c>
      <c r="CS12" s="3" t="s">
        <v>21</v>
      </c>
      <c r="CV12" s="2">
        <f t="shared" si="21"/>
        <v>0</v>
      </c>
      <c r="CW12" s="3" t="s">
        <v>22</v>
      </c>
      <c r="CX12" s="3">
        <v>10</v>
      </c>
      <c r="DJ12" s="2">
        <f t="shared" si="22"/>
        <v>10</v>
      </c>
      <c r="DK12" s="2" t="s">
        <v>23</v>
      </c>
      <c r="DM12" s="2">
        <f t="shared" si="23"/>
        <v>0</v>
      </c>
      <c r="DN12" s="2" t="str">
        <f t="shared" si="24"/>
        <v>Lucey, Sheila</v>
      </c>
      <c r="DO12" s="3" t="s">
        <v>24</v>
      </c>
      <c r="EF12" s="2">
        <f t="shared" si="25"/>
        <v>0</v>
      </c>
      <c r="EG12" s="3" t="s">
        <v>41</v>
      </c>
      <c r="EH12" s="3"/>
      <c r="EI12" s="3"/>
      <c r="EJ12" s="3"/>
      <c r="EK12" s="3"/>
      <c r="EL12" s="3"/>
      <c r="EX12" s="2">
        <f t="shared" si="26"/>
        <v>0</v>
      </c>
      <c r="EY12" s="3" t="s">
        <v>43</v>
      </c>
      <c r="FA12" s="2">
        <f t="shared" si="27"/>
        <v>0</v>
      </c>
      <c r="FB12" s="2" t="s">
        <v>44</v>
      </c>
      <c r="FD12" s="2">
        <f t="shared" si="28"/>
        <v>0</v>
      </c>
      <c r="FE12" s="2">
        <f t="shared" si="29"/>
        <v>111.21799999999999</v>
      </c>
      <c r="FF12" s="3" t="str">
        <f t="shared" si="30"/>
        <v>Lucey, Sheila</v>
      </c>
    </row>
    <row r="13" spans="1:162" ht="12.75">
      <c r="A13" s="1" t="s">
        <v>78</v>
      </c>
      <c r="B13" s="2">
        <f t="shared" si="0"/>
        <v>125.0625</v>
      </c>
      <c r="C13" s="4" t="s">
        <v>2</v>
      </c>
      <c r="E13" s="3">
        <v>6.2</v>
      </c>
      <c r="G13" s="3">
        <v>5.3</v>
      </c>
      <c r="H13" s="2">
        <f t="shared" si="1"/>
        <v>23</v>
      </c>
      <c r="I13" s="2" t="s">
        <v>6</v>
      </c>
      <c r="J13" s="3">
        <v>1</v>
      </c>
      <c r="K13" s="3">
        <v>3.6</v>
      </c>
      <c r="L13" s="3">
        <v>1</v>
      </c>
      <c r="M13" s="3">
        <v>2.8</v>
      </c>
      <c r="N13" s="2">
        <f t="shared" si="2"/>
        <v>24</v>
      </c>
      <c r="O13" s="3" t="s">
        <v>7</v>
      </c>
      <c r="Q13" s="3">
        <v>6.2</v>
      </c>
      <c r="S13" s="3">
        <v>6</v>
      </c>
      <c r="T13" s="2">
        <f t="shared" si="3"/>
        <v>15.25</v>
      </c>
      <c r="U13" s="2" t="str">
        <f t="shared" si="4"/>
        <v>Ellis, Gail</v>
      </c>
      <c r="V13" s="3" t="s">
        <v>8</v>
      </c>
      <c r="W13" s="3">
        <v>2</v>
      </c>
      <c r="X13" s="3">
        <v>14.2</v>
      </c>
      <c r="Z13" s="3">
        <v>12.6</v>
      </c>
      <c r="AA13" s="2">
        <f t="shared" si="5"/>
        <v>18.375</v>
      </c>
      <c r="AB13" s="3" t="s">
        <v>9</v>
      </c>
      <c r="AG13" s="2">
        <f t="shared" si="6"/>
        <v>0</v>
      </c>
      <c r="AH13" s="3" t="s">
        <v>10</v>
      </c>
      <c r="AM13" s="2">
        <f t="shared" si="7"/>
        <v>0</v>
      </c>
      <c r="AN13" s="3" t="s">
        <v>11</v>
      </c>
      <c r="AS13" s="2">
        <f t="shared" si="8"/>
        <v>0</v>
      </c>
      <c r="AT13" s="2" t="str">
        <f t="shared" si="9"/>
        <v>Ellis, Gail</v>
      </c>
      <c r="AU13" s="3" t="s">
        <v>12</v>
      </c>
      <c r="AZ13" s="2">
        <f t="shared" si="10"/>
        <v>0</v>
      </c>
      <c r="BA13" s="3" t="s">
        <v>13</v>
      </c>
      <c r="BB13" s="3">
        <v>1</v>
      </c>
      <c r="BC13" s="3">
        <v>7.4</v>
      </c>
      <c r="BF13" s="2">
        <f t="shared" si="11"/>
        <v>7.3125</v>
      </c>
      <c r="BG13" s="3" t="s">
        <v>14</v>
      </c>
      <c r="BL13" s="2">
        <f t="shared" si="12"/>
        <v>0</v>
      </c>
      <c r="BM13" s="3" t="s">
        <v>15</v>
      </c>
      <c r="BO13" s="3">
        <v>11.4</v>
      </c>
      <c r="BR13" s="2">
        <f t="shared" si="13"/>
        <v>7.125</v>
      </c>
      <c r="BS13" s="2" t="str">
        <f t="shared" si="14"/>
        <v>Ellis, Gail</v>
      </c>
      <c r="BT13" s="3" t="s">
        <v>16</v>
      </c>
      <c r="BY13" s="2">
        <f t="shared" si="15"/>
        <v>0</v>
      </c>
      <c r="BZ13" s="3" t="s">
        <v>17</v>
      </c>
      <c r="CE13" s="2">
        <f t="shared" si="16"/>
        <v>0</v>
      </c>
      <c r="CF13" s="3" t="s">
        <v>18</v>
      </c>
      <c r="CI13" s="2">
        <f t="shared" si="17"/>
        <v>0</v>
      </c>
      <c r="CJ13" s="3" t="s">
        <v>19</v>
      </c>
      <c r="CM13" s="2">
        <f t="shared" si="18"/>
        <v>0</v>
      </c>
      <c r="CN13" s="2" t="str">
        <f t="shared" si="19"/>
        <v>Ellis, Gail</v>
      </c>
      <c r="CO13" s="3" t="s">
        <v>20</v>
      </c>
      <c r="CR13" s="2">
        <f t="shared" si="20"/>
        <v>0</v>
      </c>
      <c r="CS13" s="3" t="s">
        <v>21</v>
      </c>
      <c r="CV13" s="2">
        <f t="shared" si="21"/>
        <v>0</v>
      </c>
      <c r="CW13" s="3" t="s">
        <v>22</v>
      </c>
      <c r="CX13" s="3">
        <v>5</v>
      </c>
      <c r="DJ13" s="2">
        <f t="shared" si="22"/>
        <v>5</v>
      </c>
      <c r="DK13" s="2" t="s">
        <v>23</v>
      </c>
      <c r="DL13" s="3">
        <v>10</v>
      </c>
      <c r="DM13" s="2">
        <f t="shared" si="23"/>
        <v>10</v>
      </c>
      <c r="DN13" s="2" t="str">
        <f t="shared" si="24"/>
        <v>Ellis, Gail</v>
      </c>
      <c r="DO13" s="3" t="s">
        <v>24</v>
      </c>
      <c r="DP13" s="3">
        <v>10</v>
      </c>
      <c r="EF13" s="2">
        <f t="shared" si="25"/>
        <v>10</v>
      </c>
      <c r="EG13" s="3" t="s">
        <v>41</v>
      </c>
      <c r="EH13" s="3"/>
      <c r="EI13" s="3"/>
      <c r="EJ13" s="3"/>
      <c r="EK13" s="3"/>
      <c r="EL13" s="3"/>
      <c r="EW13" s="3">
        <v>5</v>
      </c>
      <c r="EX13" s="2">
        <f t="shared" si="26"/>
        <v>5</v>
      </c>
      <c r="EY13" s="3" t="s">
        <v>43</v>
      </c>
      <c r="FA13" s="2">
        <f t="shared" si="27"/>
        <v>0</v>
      </c>
      <c r="FB13" s="2" t="s">
        <v>44</v>
      </c>
      <c r="FD13" s="2">
        <f t="shared" si="28"/>
        <v>0</v>
      </c>
      <c r="FE13" s="2">
        <f t="shared" si="29"/>
        <v>125.0625</v>
      </c>
      <c r="FF13" s="3" t="str">
        <f t="shared" si="30"/>
        <v>Ellis, Gail</v>
      </c>
    </row>
    <row r="14" spans="1:162" ht="12.75">
      <c r="A14" s="1" t="s">
        <v>84</v>
      </c>
      <c r="B14" s="2">
        <f t="shared" si="0"/>
        <v>110.40625</v>
      </c>
      <c r="C14" s="4" t="s">
        <v>2</v>
      </c>
      <c r="E14" s="3">
        <v>6.5</v>
      </c>
      <c r="G14" s="3">
        <v>6.5</v>
      </c>
      <c r="H14" s="2">
        <f t="shared" si="1"/>
        <v>26</v>
      </c>
      <c r="I14" s="2" t="s">
        <v>6</v>
      </c>
      <c r="K14" s="3">
        <v>15.9</v>
      </c>
      <c r="M14" s="3">
        <v>13.1</v>
      </c>
      <c r="N14" s="2">
        <f t="shared" si="2"/>
        <v>18.125</v>
      </c>
      <c r="O14" s="3" t="s">
        <v>7</v>
      </c>
      <c r="Q14" s="3">
        <v>9</v>
      </c>
      <c r="T14" s="2">
        <f t="shared" si="3"/>
        <v>11.25</v>
      </c>
      <c r="U14" s="2" t="str">
        <f t="shared" si="4"/>
        <v>Legg, Kathy</v>
      </c>
      <c r="V14" s="3" t="s">
        <v>8</v>
      </c>
      <c r="W14" s="3">
        <v>1</v>
      </c>
      <c r="X14" s="3">
        <v>12.7</v>
      </c>
      <c r="Y14" s="3">
        <v>1</v>
      </c>
      <c r="Z14" s="3">
        <v>6</v>
      </c>
      <c r="AA14" s="2">
        <f t="shared" si="5"/>
        <v>15.84375</v>
      </c>
      <c r="AB14" s="3" t="s">
        <v>9</v>
      </c>
      <c r="AG14" s="2">
        <f t="shared" si="6"/>
        <v>0</v>
      </c>
      <c r="AH14" s="3" t="s">
        <v>10</v>
      </c>
      <c r="AM14" s="2">
        <f t="shared" si="7"/>
        <v>0</v>
      </c>
      <c r="AN14" s="3" t="s">
        <v>11</v>
      </c>
      <c r="AS14" s="2">
        <f t="shared" si="8"/>
        <v>0</v>
      </c>
      <c r="AT14" s="2" t="str">
        <f t="shared" si="9"/>
        <v>Legg, Kathy</v>
      </c>
      <c r="AU14" s="3" t="s">
        <v>12</v>
      </c>
      <c r="AZ14" s="2">
        <f t="shared" si="10"/>
        <v>0</v>
      </c>
      <c r="BA14" s="3" t="s">
        <v>13</v>
      </c>
      <c r="BB14" s="3">
        <v>1</v>
      </c>
      <c r="BC14" s="3">
        <v>6.2</v>
      </c>
      <c r="BF14" s="2">
        <f t="shared" si="11"/>
        <v>6.9375</v>
      </c>
      <c r="BG14" s="3" t="s">
        <v>14</v>
      </c>
      <c r="BL14" s="2">
        <f t="shared" si="12"/>
        <v>0</v>
      </c>
      <c r="BM14" s="3" t="s">
        <v>15</v>
      </c>
      <c r="BN14" s="3">
        <v>1</v>
      </c>
      <c r="BO14" s="3">
        <v>6.8</v>
      </c>
      <c r="BR14" s="2">
        <f t="shared" si="13"/>
        <v>14.25</v>
      </c>
      <c r="BS14" s="2" t="str">
        <f t="shared" si="14"/>
        <v>Legg, Kathy</v>
      </c>
      <c r="BT14" s="3" t="s">
        <v>16</v>
      </c>
      <c r="BY14" s="2">
        <f t="shared" si="15"/>
        <v>0</v>
      </c>
      <c r="BZ14" s="3" t="s">
        <v>17</v>
      </c>
      <c r="CE14" s="2">
        <f t="shared" si="16"/>
        <v>0</v>
      </c>
      <c r="CF14" s="3" t="s">
        <v>18</v>
      </c>
      <c r="CI14" s="2">
        <f t="shared" si="17"/>
        <v>0</v>
      </c>
      <c r="CJ14" s="3" t="s">
        <v>19</v>
      </c>
      <c r="CM14" s="2">
        <f t="shared" si="18"/>
        <v>0</v>
      </c>
      <c r="CN14" s="2" t="str">
        <f t="shared" si="19"/>
        <v>Legg, Kathy</v>
      </c>
      <c r="CO14" s="3" t="s">
        <v>20</v>
      </c>
      <c r="CR14" s="2">
        <f t="shared" si="20"/>
        <v>0</v>
      </c>
      <c r="CS14" s="3" t="s">
        <v>21</v>
      </c>
      <c r="CV14" s="2">
        <f t="shared" si="21"/>
        <v>0</v>
      </c>
      <c r="CW14" s="3" t="s">
        <v>22</v>
      </c>
      <c r="CX14" s="3">
        <v>10</v>
      </c>
      <c r="DJ14" s="2">
        <f t="shared" si="22"/>
        <v>10</v>
      </c>
      <c r="DK14" s="2" t="s">
        <v>23</v>
      </c>
      <c r="DM14" s="2">
        <f t="shared" si="23"/>
        <v>0</v>
      </c>
      <c r="DN14" s="2" t="str">
        <f t="shared" si="24"/>
        <v>Legg, Kathy</v>
      </c>
      <c r="DO14" s="3" t="s">
        <v>24</v>
      </c>
      <c r="DP14" s="3">
        <v>8</v>
      </c>
      <c r="EF14" s="2">
        <f t="shared" si="25"/>
        <v>8</v>
      </c>
      <c r="EG14" s="3" t="s">
        <v>41</v>
      </c>
      <c r="EH14" s="3"/>
      <c r="EI14" s="3"/>
      <c r="EJ14" s="3"/>
      <c r="EK14" s="3"/>
      <c r="EL14" s="3"/>
      <c r="EX14" s="2">
        <f t="shared" si="26"/>
        <v>0</v>
      </c>
      <c r="EY14" s="3" t="s">
        <v>43</v>
      </c>
      <c r="FA14" s="2">
        <f t="shared" si="27"/>
        <v>0</v>
      </c>
      <c r="FB14" s="2" t="s">
        <v>44</v>
      </c>
      <c r="FD14" s="2">
        <f t="shared" si="28"/>
        <v>0</v>
      </c>
      <c r="FE14" s="2">
        <f t="shared" si="29"/>
        <v>110.40625</v>
      </c>
      <c r="FF14" s="3" t="str">
        <f t="shared" si="30"/>
        <v>Legg, Kathy</v>
      </c>
    </row>
    <row r="15" spans="1:162" ht="12.75">
      <c r="A15" s="1" t="s">
        <v>82</v>
      </c>
      <c r="B15" s="2">
        <f t="shared" si="0"/>
        <v>93.81875</v>
      </c>
      <c r="C15" s="4" t="s">
        <v>2</v>
      </c>
      <c r="E15" s="3">
        <v>6.5</v>
      </c>
      <c r="G15" s="3">
        <v>5.8</v>
      </c>
      <c r="H15" s="2">
        <f t="shared" si="1"/>
        <v>24.6</v>
      </c>
      <c r="I15" s="2" t="s">
        <v>6</v>
      </c>
      <c r="J15" s="3">
        <v>1</v>
      </c>
      <c r="K15" s="3">
        <v>0</v>
      </c>
      <c r="N15" s="2">
        <f t="shared" si="2"/>
        <v>10</v>
      </c>
      <c r="O15" s="3" t="s">
        <v>7</v>
      </c>
      <c r="Q15" s="3">
        <v>9.1</v>
      </c>
      <c r="S15" s="3">
        <v>8.2</v>
      </c>
      <c r="T15" s="2">
        <f t="shared" si="3"/>
        <v>21.624999999999996</v>
      </c>
      <c r="U15" s="2" t="str">
        <f t="shared" si="4"/>
        <v>Reinemo, Julie</v>
      </c>
      <c r="V15" s="3" t="s">
        <v>8</v>
      </c>
      <c r="W15" s="3">
        <v>2</v>
      </c>
      <c r="X15" s="3">
        <v>3.3</v>
      </c>
      <c r="Y15" s="3">
        <v>1</v>
      </c>
      <c r="Z15" s="3">
        <v>15.2</v>
      </c>
      <c r="AA15" s="2">
        <f t="shared" si="5"/>
        <v>20.78125</v>
      </c>
      <c r="AB15" s="3" t="s">
        <v>9</v>
      </c>
      <c r="AD15" s="3">
        <v>10.9</v>
      </c>
      <c r="AG15" s="2">
        <f t="shared" si="6"/>
        <v>6.8125</v>
      </c>
      <c r="AH15" s="3" t="s">
        <v>10</v>
      </c>
      <c r="AM15" s="2">
        <f t="shared" si="7"/>
        <v>0</v>
      </c>
      <c r="AN15" s="3" t="s">
        <v>11</v>
      </c>
      <c r="AS15" s="2">
        <f t="shared" si="8"/>
        <v>0</v>
      </c>
      <c r="AT15" s="2" t="str">
        <f t="shared" si="9"/>
        <v>Reinemo, Julie</v>
      </c>
      <c r="AU15" s="3" t="s">
        <v>12</v>
      </c>
      <c r="AZ15" s="2">
        <f t="shared" si="10"/>
        <v>0</v>
      </c>
      <c r="BA15" s="3" t="s">
        <v>13</v>
      </c>
      <c r="BF15" s="2">
        <f t="shared" si="11"/>
        <v>0</v>
      </c>
      <c r="BG15" s="3" t="s">
        <v>14</v>
      </c>
      <c r="BL15" s="2">
        <f t="shared" si="12"/>
        <v>0</v>
      </c>
      <c r="BM15" s="3" t="s">
        <v>15</v>
      </c>
      <c r="BR15" s="2">
        <f t="shared" si="13"/>
        <v>0</v>
      </c>
      <c r="BS15" s="2" t="str">
        <f t="shared" si="14"/>
        <v>Reinemo, Julie</v>
      </c>
      <c r="BT15" s="3" t="s">
        <v>16</v>
      </c>
      <c r="BY15" s="2">
        <f t="shared" si="15"/>
        <v>0</v>
      </c>
      <c r="BZ15" s="3" t="s">
        <v>17</v>
      </c>
      <c r="CE15" s="2">
        <f t="shared" si="16"/>
        <v>0</v>
      </c>
      <c r="CF15" s="3" t="s">
        <v>18</v>
      </c>
      <c r="CI15" s="2">
        <f t="shared" si="17"/>
        <v>0</v>
      </c>
      <c r="CJ15" s="3" t="s">
        <v>19</v>
      </c>
      <c r="CM15" s="2">
        <f t="shared" si="18"/>
        <v>0</v>
      </c>
      <c r="CN15" s="2" t="str">
        <f t="shared" si="19"/>
        <v>Reinemo, Julie</v>
      </c>
      <c r="CO15" s="3" t="s">
        <v>20</v>
      </c>
      <c r="CR15" s="2">
        <f t="shared" si="20"/>
        <v>0</v>
      </c>
      <c r="CS15" s="3" t="s">
        <v>21</v>
      </c>
      <c r="CV15" s="2">
        <f t="shared" si="21"/>
        <v>0</v>
      </c>
      <c r="CW15" s="3" t="s">
        <v>22</v>
      </c>
      <c r="DJ15" s="2">
        <f t="shared" si="22"/>
        <v>0</v>
      </c>
      <c r="DK15" s="2" t="s">
        <v>23</v>
      </c>
      <c r="DM15" s="2">
        <f t="shared" si="23"/>
        <v>0</v>
      </c>
      <c r="DN15" s="2" t="str">
        <f t="shared" si="24"/>
        <v>Reinemo, Julie</v>
      </c>
      <c r="DO15" s="3" t="s">
        <v>24</v>
      </c>
      <c r="DP15" s="3">
        <v>10</v>
      </c>
      <c r="EF15" s="2">
        <f t="shared" si="25"/>
        <v>10</v>
      </c>
      <c r="EG15" s="3" t="s">
        <v>41</v>
      </c>
      <c r="EH15" s="3"/>
      <c r="EI15" s="3"/>
      <c r="EJ15" s="3"/>
      <c r="EK15" s="3"/>
      <c r="EL15" s="3"/>
      <c r="EX15" s="2">
        <f t="shared" si="26"/>
        <v>0</v>
      </c>
      <c r="EY15" s="3" t="s">
        <v>43</v>
      </c>
      <c r="FA15" s="2">
        <f t="shared" si="27"/>
        <v>0</v>
      </c>
      <c r="FB15" s="2" t="s">
        <v>44</v>
      </c>
      <c r="FD15" s="2">
        <f t="shared" si="28"/>
        <v>0</v>
      </c>
      <c r="FE15" s="2">
        <f t="shared" si="29"/>
        <v>93.81875</v>
      </c>
      <c r="FF15" s="3" t="str">
        <f t="shared" si="30"/>
        <v>Reinemo, Julie</v>
      </c>
    </row>
    <row r="16" spans="1:162" ht="12.75">
      <c r="A16" s="1" t="s">
        <v>77</v>
      </c>
      <c r="B16" s="2">
        <f t="shared" si="0"/>
        <v>97.8125</v>
      </c>
      <c r="C16" s="4" t="s">
        <v>2</v>
      </c>
      <c r="E16" s="3">
        <v>6.2</v>
      </c>
      <c r="G16" s="3">
        <v>4.8</v>
      </c>
      <c r="H16" s="2">
        <f t="shared" si="1"/>
        <v>22</v>
      </c>
      <c r="I16" s="2" t="s">
        <v>6</v>
      </c>
      <c r="K16" s="3">
        <v>13.5</v>
      </c>
      <c r="N16" s="2">
        <f t="shared" si="2"/>
        <v>8.4375</v>
      </c>
      <c r="O16" s="3" t="s">
        <v>7</v>
      </c>
      <c r="Q16" s="3">
        <v>12.5</v>
      </c>
      <c r="S16" s="3">
        <v>8.7</v>
      </c>
      <c r="T16" s="2">
        <f t="shared" si="3"/>
        <v>26.5</v>
      </c>
      <c r="U16" s="2" t="str">
        <f t="shared" si="4"/>
        <v>Wiggin, Kathy</v>
      </c>
      <c r="V16" s="3" t="s">
        <v>8</v>
      </c>
      <c r="W16" s="3">
        <v>1</v>
      </c>
      <c r="X16" s="3">
        <v>15.2</v>
      </c>
      <c r="Y16" s="3">
        <v>2</v>
      </c>
      <c r="Z16" s="3">
        <v>2</v>
      </c>
      <c r="AA16" s="2">
        <f t="shared" si="5"/>
        <v>20.375</v>
      </c>
      <c r="AB16" s="3" t="s">
        <v>9</v>
      </c>
      <c r="AD16" s="3">
        <v>10.4</v>
      </c>
      <c r="AG16" s="2">
        <f t="shared" si="6"/>
        <v>6.5</v>
      </c>
      <c r="AH16" s="3" t="s">
        <v>10</v>
      </c>
      <c r="AM16" s="2">
        <f t="shared" si="7"/>
        <v>0</v>
      </c>
      <c r="AN16" s="3" t="s">
        <v>11</v>
      </c>
      <c r="AS16" s="2">
        <f t="shared" si="8"/>
        <v>0</v>
      </c>
      <c r="AT16" s="2" t="str">
        <f t="shared" si="9"/>
        <v>Wiggin, Kathy</v>
      </c>
      <c r="AU16" s="3" t="s">
        <v>12</v>
      </c>
      <c r="AZ16" s="2">
        <f t="shared" si="10"/>
        <v>0</v>
      </c>
      <c r="BA16" s="3" t="s">
        <v>13</v>
      </c>
      <c r="BF16" s="2">
        <f t="shared" si="11"/>
        <v>0</v>
      </c>
      <c r="BG16" s="3" t="s">
        <v>14</v>
      </c>
      <c r="BL16" s="2">
        <f t="shared" si="12"/>
        <v>0</v>
      </c>
      <c r="BM16" s="3" t="s">
        <v>15</v>
      </c>
      <c r="BR16" s="2">
        <f t="shared" si="13"/>
        <v>0</v>
      </c>
      <c r="BS16" s="2" t="str">
        <f t="shared" si="14"/>
        <v>Wiggin, Kathy</v>
      </c>
      <c r="BT16" s="3" t="s">
        <v>16</v>
      </c>
      <c r="BY16" s="2">
        <f t="shared" si="15"/>
        <v>0</v>
      </c>
      <c r="BZ16" s="3" t="s">
        <v>17</v>
      </c>
      <c r="CE16" s="2">
        <f t="shared" si="16"/>
        <v>0</v>
      </c>
      <c r="CF16" s="3" t="s">
        <v>18</v>
      </c>
      <c r="CI16" s="2">
        <f t="shared" si="17"/>
        <v>0</v>
      </c>
      <c r="CJ16" s="3" t="s">
        <v>19</v>
      </c>
      <c r="CM16" s="2">
        <f t="shared" si="18"/>
        <v>0</v>
      </c>
      <c r="CN16" s="2" t="str">
        <f t="shared" si="19"/>
        <v>Wiggin, Kathy</v>
      </c>
      <c r="CO16" s="3" t="s">
        <v>20</v>
      </c>
      <c r="CR16" s="2">
        <f t="shared" si="20"/>
        <v>0</v>
      </c>
      <c r="CS16" s="3" t="s">
        <v>21</v>
      </c>
      <c r="CV16" s="2">
        <f t="shared" si="21"/>
        <v>0</v>
      </c>
      <c r="CW16" s="3" t="s">
        <v>22</v>
      </c>
      <c r="CX16" s="3">
        <v>5</v>
      </c>
      <c r="DJ16" s="2">
        <f t="shared" si="22"/>
        <v>5</v>
      </c>
      <c r="DK16" s="2" t="s">
        <v>23</v>
      </c>
      <c r="DM16" s="2">
        <f t="shared" si="23"/>
        <v>0</v>
      </c>
      <c r="DN16" s="2" t="str">
        <f t="shared" si="24"/>
        <v>Wiggin, Kathy</v>
      </c>
      <c r="DO16" s="3" t="s">
        <v>24</v>
      </c>
      <c r="DP16" s="3">
        <v>9</v>
      </c>
      <c r="EF16" s="2">
        <f t="shared" si="25"/>
        <v>9</v>
      </c>
      <c r="EG16" s="3" t="s">
        <v>41</v>
      </c>
      <c r="EH16" s="3"/>
      <c r="EI16" s="3"/>
      <c r="EJ16" s="3"/>
      <c r="EK16" s="3"/>
      <c r="EL16" s="3"/>
      <c r="EX16" s="2">
        <f t="shared" si="26"/>
        <v>0</v>
      </c>
      <c r="EY16" s="3" t="s">
        <v>43</v>
      </c>
      <c r="FA16" s="2">
        <f t="shared" si="27"/>
        <v>0</v>
      </c>
      <c r="FB16" s="2" t="s">
        <v>44</v>
      </c>
      <c r="FD16" s="2">
        <f t="shared" si="28"/>
        <v>0</v>
      </c>
      <c r="FE16" s="2">
        <f t="shared" si="29"/>
        <v>97.8125</v>
      </c>
      <c r="FF16" s="3" t="str">
        <f t="shared" si="30"/>
        <v>Wiggin, Kathy</v>
      </c>
    </row>
    <row r="17" spans="1:162" ht="12.75">
      <c r="A17" s="1" t="s">
        <v>85</v>
      </c>
      <c r="B17" s="2">
        <f t="shared" si="0"/>
        <v>81.2375</v>
      </c>
      <c r="C17" s="4" t="s">
        <v>2</v>
      </c>
      <c r="E17" s="3">
        <v>7.1</v>
      </c>
      <c r="G17" s="3">
        <v>7.3</v>
      </c>
      <c r="H17" s="2">
        <f t="shared" si="1"/>
        <v>28.799999999999997</v>
      </c>
      <c r="I17" s="2" t="s">
        <v>6</v>
      </c>
      <c r="N17" s="2">
        <f t="shared" si="2"/>
        <v>0</v>
      </c>
      <c r="O17" s="3" t="s">
        <v>7</v>
      </c>
      <c r="Q17" s="3">
        <v>10.3</v>
      </c>
      <c r="S17" s="3">
        <v>9.6</v>
      </c>
      <c r="T17" s="2">
        <f t="shared" si="3"/>
        <v>24.875</v>
      </c>
      <c r="U17" s="2" t="str">
        <f t="shared" si="4"/>
        <v>Lussier, Sylvia</v>
      </c>
      <c r="V17" s="3" t="s">
        <v>8</v>
      </c>
      <c r="W17" s="3">
        <v>1</v>
      </c>
      <c r="X17" s="3">
        <v>0.3</v>
      </c>
      <c r="Y17" s="3">
        <v>2</v>
      </c>
      <c r="Z17" s="3">
        <v>14.3</v>
      </c>
      <c r="AA17" s="2">
        <f t="shared" si="5"/>
        <v>19.5625</v>
      </c>
      <c r="AB17" s="3" t="s">
        <v>9</v>
      </c>
      <c r="AG17" s="2">
        <f t="shared" si="6"/>
        <v>0</v>
      </c>
      <c r="AH17" s="3" t="s">
        <v>10</v>
      </c>
      <c r="AM17" s="2">
        <f t="shared" si="7"/>
        <v>0</v>
      </c>
      <c r="AN17" s="3" t="s">
        <v>11</v>
      </c>
      <c r="AS17" s="2">
        <f t="shared" si="8"/>
        <v>0</v>
      </c>
      <c r="AT17" s="2" t="str">
        <f t="shared" si="9"/>
        <v>Lussier, Sylvia</v>
      </c>
      <c r="AU17" s="3" t="s">
        <v>12</v>
      </c>
      <c r="AZ17" s="2">
        <f t="shared" si="10"/>
        <v>0</v>
      </c>
      <c r="BA17" s="3" t="s">
        <v>13</v>
      </c>
      <c r="BF17" s="2">
        <f t="shared" si="11"/>
        <v>0</v>
      </c>
      <c r="BG17" s="3" t="s">
        <v>14</v>
      </c>
      <c r="BL17" s="2">
        <f t="shared" si="12"/>
        <v>0</v>
      </c>
      <c r="BM17" s="3" t="s">
        <v>15</v>
      </c>
      <c r="BR17" s="2">
        <f t="shared" si="13"/>
        <v>0</v>
      </c>
      <c r="BS17" s="2" t="str">
        <f t="shared" si="14"/>
        <v>Lussier, Sylvia</v>
      </c>
      <c r="BT17" s="3" t="s">
        <v>16</v>
      </c>
      <c r="BY17" s="2">
        <f t="shared" si="15"/>
        <v>0</v>
      </c>
      <c r="BZ17" s="3" t="s">
        <v>17</v>
      </c>
      <c r="CE17" s="2">
        <f t="shared" si="16"/>
        <v>0</v>
      </c>
      <c r="CF17" s="3" t="s">
        <v>18</v>
      </c>
      <c r="CI17" s="2">
        <f t="shared" si="17"/>
        <v>0</v>
      </c>
      <c r="CJ17" s="3" t="s">
        <v>19</v>
      </c>
      <c r="CM17" s="2">
        <f t="shared" si="18"/>
        <v>0</v>
      </c>
      <c r="CN17" s="2" t="str">
        <f t="shared" si="19"/>
        <v>Lussier, Sylvia</v>
      </c>
      <c r="CO17" s="3" t="s">
        <v>20</v>
      </c>
      <c r="CR17" s="2">
        <f t="shared" si="20"/>
        <v>0</v>
      </c>
      <c r="CS17" s="3" t="s">
        <v>21</v>
      </c>
      <c r="CV17" s="2">
        <f t="shared" si="21"/>
        <v>0</v>
      </c>
      <c r="CW17" s="3" t="s">
        <v>22</v>
      </c>
      <c r="DJ17" s="2">
        <f t="shared" si="22"/>
        <v>0</v>
      </c>
      <c r="DK17" s="2" t="s">
        <v>23</v>
      </c>
      <c r="DM17" s="2">
        <f t="shared" si="23"/>
        <v>0</v>
      </c>
      <c r="DN17" s="2" t="str">
        <f t="shared" si="24"/>
        <v>Lussier, Sylvia</v>
      </c>
      <c r="DO17" s="3" t="s">
        <v>24</v>
      </c>
      <c r="DP17" s="3">
        <v>8</v>
      </c>
      <c r="EF17" s="2">
        <f t="shared" si="25"/>
        <v>8</v>
      </c>
      <c r="EG17" s="3" t="s">
        <v>41</v>
      </c>
      <c r="EH17" s="3"/>
      <c r="EI17" s="3"/>
      <c r="EJ17" s="3"/>
      <c r="EK17" s="3"/>
      <c r="EL17" s="3"/>
      <c r="EX17" s="2">
        <f t="shared" si="26"/>
        <v>0</v>
      </c>
      <c r="EY17" s="3" t="s">
        <v>43</v>
      </c>
      <c r="FA17" s="2">
        <f t="shared" si="27"/>
        <v>0</v>
      </c>
      <c r="FB17" s="2" t="s">
        <v>44</v>
      </c>
      <c r="FD17" s="2">
        <f t="shared" si="28"/>
        <v>0</v>
      </c>
      <c r="FE17" s="2">
        <f t="shared" si="29"/>
        <v>81.2375</v>
      </c>
      <c r="FF17" s="3" t="str">
        <f t="shared" si="30"/>
        <v>Lussier, Sylvia</v>
      </c>
    </row>
    <row r="18" spans="1:162" ht="12.75">
      <c r="A18" s="1" t="s">
        <v>87</v>
      </c>
      <c r="B18" s="2">
        <f t="shared" si="0"/>
        <v>56.69375</v>
      </c>
      <c r="C18" s="4" t="s">
        <v>2</v>
      </c>
      <c r="E18" s="3">
        <v>7.3</v>
      </c>
      <c r="G18" s="3">
        <v>7</v>
      </c>
      <c r="H18" s="2">
        <f t="shared" si="1"/>
        <v>28.6</v>
      </c>
      <c r="I18" s="2" t="s">
        <v>6</v>
      </c>
      <c r="K18" s="3">
        <v>4.4</v>
      </c>
      <c r="M18" s="3">
        <v>3.1</v>
      </c>
      <c r="N18" s="2">
        <f t="shared" si="2"/>
        <v>4.6875</v>
      </c>
      <c r="O18" s="3" t="s">
        <v>7</v>
      </c>
      <c r="T18" s="2">
        <f t="shared" si="3"/>
        <v>0</v>
      </c>
      <c r="U18" s="2" t="str">
        <f t="shared" si="4"/>
        <v>Davidson, Beth</v>
      </c>
      <c r="V18" s="3" t="s">
        <v>8</v>
      </c>
      <c r="X18" s="3">
        <v>12.3</v>
      </c>
      <c r="AA18" s="2">
        <f t="shared" si="5"/>
        <v>3.84375</v>
      </c>
      <c r="AB18" s="3" t="s">
        <v>9</v>
      </c>
      <c r="AC18" s="3">
        <v>1</v>
      </c>
      <c r="AD18" s="3">
        <v>0.1</v>
      </c>
      <c r="AF18" s="3">
        <v>15.2</v>
      </c>
      <c r="AG18" s="2">
        <f t="shared" si="6"/>
        <v>19.5625</v>
      </c>
      <c r="AH18" s="3" t="s">
        <v>10</v>
      </c>
      <c r="AM18" s="2">
        <f t="shared" si="7"/>
        <v>0</v>
      </c>
      <c r="AN18" s="3" t="s">
        <v>11</v>
      </c>
      <c r="AS18" s="2">
        <f t="shared" si="8"/>
        <v>0</v>
      </c>
      <c r="AT18" s="2" t="str">
        <f t="shared" si="9"/>
        <v>Davidson, Beth</v>
      </c>
      <c r="AU18" s="3" t="s">
        <v>12</v>
      </c>
      <c r="AZ18" s="2">
        <f t="shared" si="10"/>
        <v>0</v>
      </c>
      <c r="BA18" s="3" t="s">
        <v>13</v>
      </c>
      <c r="BF18" s="2">
        <f t="shared" si="11"/>
        <v>0</v>
      </c>
      <c r="BG18" s="3" t="s">
        <v>14</v>
      </c>
      <c r="BL18" s="2">
        <f t="shared" si="12"/>
        <v>0</v>
      </c>
      <c r="BM18" s="3" t="s">
        <v>15</v>
      </c>
      <c r="BR18" s="2">
        <f t="shared" si="13"/>
        <v>0</v>
      </c>
      <c r="BS18" s="2" t="str">
        <f t="shared" si="14"/>
        <v>Davidson, Beth</v>
      </c>
      <c r="BT18" s="3" t="s">
        <v>16</v>
      </c>
      <c r="BY18" s="2">
        <f t="shared" si="15"/>
        <v>0</v>
      </c>
      <c r="BZ18" s="3" t="s">
        <v>17</v>
      </c>
      <c r="CE18" s="2">
        <f t="shared" si="16"/>
        <v>0</v>
      </c>
      <c r="CF18" s="3" t="s">
        <v>18</v>
      </c>
      <c r="CI18" s="2">
        <f t="shared" si="17"/>
        <v>0</v>
      </c>
      <c r="CJ18" s="3" t="s">
        <v>19</v>
      </c>
      <c r="CM18" s="2">
        <f t="shared" si="18"/>
        <v>0</v>
      </c>
      <c r="CN18" s="2" t="str">
        <f t="shared" si="19"/>
        <v>Davidson, Beth</v>
      </c>
      <c r="CO18" s="3" t="s">
        <v>20</v>
      </c>
      <c r="CR18" s="2">
        <f t="shared" si="20"/>
        <v>0</v>
      </c>
      <c r="CS18" s="3" t="s">
        <v>21</v>
      </c>
      <c r="CV18" s="2">
        <f t="shared" si="21"/>
        <v>0</v>
      </c>
      <c r="CW18" s="3" t="s">
        <v>22</v>
      </c>
      <c r="DJ18" s="2">
        <f t="shared" si="22"/>
        <v>0</v>
      </c>
      <c r="DK18" s="2" t="s">
        <v>23</v>
      </c>
      <c r="DM18" s="2">
        <f t="shared" si="23"/>
        <v>0</v>
      </c>
      <c r="DN18" s="2" t="str">
        <f t="shared" si="24"/>
        <v>Davidson, Beth</v>
      </c>
      <c r="DO18" s="3" t="s">
        <v>24</v>
      </c>
      <c r="EF18" s="2">
        <f t="shared" si="25"/>
        <v>0</v>
      </c>
      <c r="EG18" s="3" t="s">
        <v>41</v>
      </c>
      <c r="EH18" s="3"/>
      <c r="EI18" s="3"/>
      <c r="EJ18" s="3"/>
      <c r="EK18" s="3"/>
      <c r="EL18" s="3"/>
      <c r="EX18" s="2">
        <f t="shared" si="26"/>
        <v>0</v>
      </c>
      <c r="EY18" s="3" t="s">
        <v>43</v>
      </c>
      <c r="FA18" s="2">
        <f t="shared" si="27"/>
        <v>0</v>
      </c>
      <c r="FB18" s="2" t="s">
        <v>44</v>
      </c>
      <c r="FD18" s="2">
        <f t="shared" si="28"/>
        <v>0</v>
      </c>
      <c r="FE18" s="2">
        <f t="shared" si="29"/>
        <v>56.69375</v>
      </c>
      <c r="FF18" s="3" t="str">
        <f t="shared" si="30"/>
        <v>Davidson, Beth</v>
      </c>
    </row>
    <row r="19" spans="1:162" ht="12.75">
      <c r="A19" s="1" t="s">
        <v>88</v>
      </c>
      <c r="B19" s="2">
        <f t="shared" si="0"/>
        <v>56.3125</v>
      </c>
      <c r="C19" s="4" t="s">
        <v>2</v>
      </c>
      <c r="E19" s="3">
        <v>6.3</v>
      </c>
      <c r="G19" s="3">
        <v>6.2</v>
      </c>
      <c r="H19" s="2">
        <f t="shared" si="1"/>
        <v>25</v>
      </c>
      <c r="I19" s="2" t="s">
        <v>6</v>
      </c>
      <c r="J19" s="3">
        <v>1</v>
      </c>
      <c r="K19" s="3">
        <v>0.5</v>
      </c>
      <c r="N19" s="2">
        <f t="shared" si="2"/>
        <v>10.3125</v>
      </c>
      <c r="O19" s="3" t="s">
        <v>7</v>
      </c>
      <c r="Q19" s="3">
        <v>5.6</v>
      </c>
      <c r="S19" s="3">
        <v>4.7</v>
      </c>
      <c r="T19" s="2">
        <f t="shared" si="3"/>
        <v>12.875</v>
      </c>
      <c r="U19" s="2" t="str">
        <f t="shared" si="4"/>
        <v>Johnson, Brenda</v>
      </c>
      <c r="V19" s="3" t="s">
        <v>8</v>
      </c>
      <c r="AA19" s="2">
        <f t="shared" si="5"/>
        <v>0</v>
      </c>
      <c r="AB19" s="3" t="s">
        <v>9</v>
      </c>
      <c r="AD19" s="3">
        <v>13</v>
      </c>
      <c r="AG19" s="2">
        <f t="shared" si="6"/>
        <v>8.125</v>
      </c>
      <c r="AH19" s="3" t="s">
        <v>10</v>
      </c>
      <c r="AM19" s="2">
        <f t="shared" si="7"/>
        <v>0</v>
      </c>
      <c r="AN19" s="3" t="s">
        <v>11</v>
      </c>
      <c r="AS19" s="2">
        <f t="shared" si="8"/>
        <v>0</v>
      </c>
      <c r="AT19" s="2" t="str">
        <f t="shared" si="9"/>
        <v>Johnson, Brenda</v>
      </c>
      <c r="AU19" s="3" t="s">
        <v>12</v>
      </c>
      <c r="AZ19" s="2">
        <f t="shared" si="10"/>
        <v>0</v>
      </c>
      <c r="BA19" s="3" t="s">
        <v>13</v>
      </c>
      <c r="BF19" s="2">
        <f t="shared" si="11"/>
        <v>0</v>
      </c>
      <c r="BG19" s="3" t="s">
        <v>14</v>
      </c>
      <c r="BL19" s="2">
        <f t="shared" si="12"/>
        <v>0</v>
      </c>
      <c r="BM19" s="3" t="s">
        <v>15</v>
      </c>
      <c r="BR19" s="2">
        <f t="shared" si="13"/>
        <v>0</v>
      </c>
      <c r="BS19" s="2" t="str">
        <f t="shared" si="14"/>
        <v>Johnson, Brenda</v>
      </c>
      <c r="BT19" s="3" t="s">
        <v>16</v>
      </c>
      <c r="BY19" s="2">
        <f t="shared" si="15"/>
        <v>0</v>
      </c>
      <c r="BZ19" s="3" t="s">
        <v>17</v>
      </c>
      <c r="CE19" s="2">
        <f t="shared" si="16"/>
        <v>0</v>
      </c>
      <c r="CF19" s="3" t="s">
        <v>18</v>
      </c>
      <c r="CI19" s="2">
        <f t="shared" si="17"/>
        <v>0</v>
      </c>
      <c r="CJ19" s="3" t="s">
        <v>19</v>
      </c>
      <c r="CM19" s="2">
        <f t="shared" si="18"/>
        <v>0</v>
      </c>
      <c r="CN19" s="2" t="str">
        <f t="shared" si="19"/>
        <v>Johnson, Brenda</v>
      </c>
      <c r="CO19" s="3" t="s">
        <v>20</v>
      </c>
      <c r="CR19" s="2">
        <f t="shared" si="20"/>
        <v>0</v>
      </c>
      <c r="CS19" s="3" t="s">
        <v>21</v>
      </c>
      <c r="CV19" s="2">
        <f t="shared" si="21"/>
        <v>0</v>
      </c>
      <c r="CW19" s="3" t="s">
        <v>22</v>
      </c>
      <c r="DJ19" s="2">
        <f t="shared" si="22"/>
        <v>0</v>
      </c>
      <c r="DK19" s="2" t="s">
        <v>23</v>
      </c>
      <c r="DM19" s="2">
        <f t="shared" si="23"/>
        <v>0</v>
      </c>
      <c r="DN19" s="2" t="str">
        <f t="shared" si="24"/>
        <v>Johnson, Brenda</v>
      </c>
      <c r="DO19" s="3" t="s">
        <v>24</v>
      </c>
      <c r="EF19" s="2">
        <f t="shared" si="25"/>
        <v>0</v>
      </c>
      <c r="EG19" s="3" t="s">
        <v>41</v>
      </c>
      <c r="EH19" s="3"/>
      <c r="EI19" s="3"/>
      <c r="EJ19" s="3"/>
      <c r="EK19" s="3"/>
      <c r="EL19" s="3"/>
      <c r="EX19" s="2">
        <f t="shared" si="26"/>
        <v>0</v>
      </c>
      <c r="EY19" s="3" t="s">
        <v>43</v>
      </c>
      <c r="FA19" s="2">
        <f t="shared" si="27"/>
        <v>0</v>
      </c>
      <c r="FB19" s="2" t="s">
        <v>44</v>
      </c>
      <c r="FD19" s="2">
        <f t="shared" si="28"/>
        <v>0</v>
      </c>
      <c r="FE19" s="2">
        <f t="shared" si="29"/>
        <v>56.3125</v>
      </c>
      <c r="FF19" s="3" t="str">
        <f t="shared" si="30"/>
        <v>Johnson, Brenda</v>
      </c>
    </row>
    <row r="20" spans="1:162" ht="12.75">
      <c r="A20" s="1" t="s">
        <v>89</v>
      </c>
      <c r="B20" s="2">
        <f t="shared" si="0"/>
        <v>72.0625</v>
      </c>
      <c r="C20" s="4" t="s">
        <v>2</v>
      </c>
      <c r="E20" s="3">
        <v>5.4</v>
      </c>
      <c r="G20" s="3">
        <v>5.1</v>
      </c>
      <c r="H20" s="2">
        <f t="shared" si="1"/>
        <v>21</v>
      </c>
      <c r="I20" s="2" t="s">
        <v>6</v>
      </c>
      <c r="J20" s="3">
        <v>1</v>
      </c>
      <c r="K20" s="3">
        <v>1.2</v>
      </c>
      <c r="M20" s="3">
        <v>13.7</v>
      </c>
      <c r="N20" s="2">
        <f t="shared" si="2"/>
        <v>19.3125</v>
      </c>
      <c r="O20" s="3" t="s">
        <v>7</v>
      </c>
      <c r="Q20" s="3">
        <v>8.2</v>
      </c>
      <c r="T20" s="2">
        <f t="shared" si="3"/>
        <v>10.25</v>
      </c>
      <c r="U20" s="2" t="str">
        <f t="shared" si="4"/>
        <v>Crowell, Carol</v>
      </c>
      <c r="V20" s="3" t="s">
        <v>8</v>
      </c>
      <c r="X20" s="3">
        <v>8</v>
      </c>
      <c r="AA20" s="2">
        <f t="shared" si="5"/>
        <v>2.5</v>
      </c>
      <c r="AB20" s="3" t="s">
        <v>9</v>
      </c>
      <c r="AG20" s="2">
        <f t="shared" si="6"/>
        <v>0</v>
      </c>
      <c r="AH20" s="3" t="s">
        <v>10</v>
      </c>
      <c r="AM20" s="2">
        <f t="shared" si="7"/>
        <v>0</v>
      </c>
      <c r="AN20" s="3" t="s">
        <v>11</v>
      </c>
      <c r="AS20" s="2">
        <f t="shared" si="8"/>
        <v>0</v>
      </c>
      <c r="AT20" s="2" t="str">
        <f t="shared" si="9"/>
        <v>Crowell, Carol</v>
      </c>
      <c r="AU20" s="3" t="s">
        <v>12</v>
      </c>
      <c r="AZ20" s="2">
        <f t="shared" si="10"/>
        <v>0</v>
      </c>
      <c r="BA20" s="3" t="s">
        <v>13</v>
      </c>
      <c r="BF20" s="2">
        <f t="shared" si="11"/>
        <v>0</v>
      </c>
      <c r="BG20" s="3" t="s">
        <v>14</v>
      </c>
      <c r="BL20" s="2">
        <f t="shared" si="12"/>
        <v>0</v>
      </c>
      <c r="BM20" s="3" t="s">
        <v>15</v>
      </c>
      <c r="BR20" s="2">
        <f t="shared" si="13"/>
        <v>0</v>
      </c>
      <c r="BS20" s="2" t="str">
        <f t="shared" si="14"/>
        <v>Crowell, Carol</v>
      </c>
      <c r="BT20" s="3" t="s">
        <v>16</v>
      </c>
      <c r="BY20" s="2">
        <f t="shared" si="15"/>
        <v>0</v>
      </c>
      <c r="BZ20" s="3" t="s">
        <v>17</v>
      </c>
      <c r="CE20" s="2">
        <f t="shared" si="16"/>
        <v>0</v>
      </c>
      <c r="CF20" s="3" t="s">
        <v>18</v>
      </c>
      <c r="CI20" s="2">
        <f t="shared" si="17"/>
        <v>0</v>
      </c>
      <c r="CJ20" s="3" t="s">
        <v>19</v>
      </c>
      <c r="CM20" s="2">
        <f t="shared" si="18"/>
        <v>0</v>
      </c>
      <c r="CN20" s="2" t="str">
        <f t="shared" si="19"/>
        <v>Crowell, Carol</v>
      </c>
      <c r="CO20" s="3" t="s">
        <v>20</v>
      </c>
      <c r="CR20" s="2">
        <f t="shared" si="20"/>
        <v>0</v>
      </c>
      <c r="CS20" s="3" t="s">
        <v>21</v>
      </c>
      <c r="CV20" s="2">
        <f t="shared" si="21"/>
        <v>0</v>
      </c>
      <c r="CW20" s="3" t="s">
        <v>22</v>
      </c>
      <c r="CX20" s="3">
        <v>10</v>
      </c>
      <c r="DJ20" s="2">
        <f t="shared" si="22"/>
        <v>10</v>
      </c>
      <c r="DK20" s="2" t="s">
        <v>23</v>
      </c>
      <c r="DM20" s="2">
        <f t="shared" si="23"/>
        <v>0</v>
      </c>
      <c r="DN20" s="2" t="str">
        <f t="shared" si="24"/>
        <v>Crowell, Carol</v>
      </c>
      <c r="DO20" s="3" t="s">
        <v>24</v>
      </c>
      <c r="DP20" s="3">
        <v>9</v>
      </c>
      <c r="EF20" s="2">
        <f t="shared" si="25"/>
        <v>9</v>
      </c>
      <c r="EG20" s="3" t="s">
        <v>41</v>
      </c>
      <c r="EH20" s="3"/>
      <c r="EI20" s="3"/>
      <c r="EJ20" s="3"/>
      <c r="EK20" s="3"/>
      <c r="EL20" s="3"/>
      <c r="EX20" s="2">
        <f t="shared" si="26"/>
        <v>0</v>
      </c>
      <c r="EY20" s="3" t="s">
        <v>43</v>
      </c>
      <c r="FA20" s="2">
        <f t="shared" si="27"/>
        <v>0</v>
      </c>
      <c r="FB20" s="2" t="s">
        <v>44</v>
      </c>
      <c r="FD20" s="2">
        <f t="shared" si="28"/>
        <v>0</v>
      </c>
      <c r="FE20" s="2">
        <f t="shared" si="29"/>
        <v>72.0625</v>
      </c>
      <c r="FF20" s="3" t="str">
        <f t="shared" si="30"/>
        <v>Crowell, Carol</v>
      </c>
    </row>
    <row r="21" spans="1:162" ht="12.75">
      <c r="A21" s="1" t="s">
        <v>93</v>
      </c>
      <c r="B21" s="2">
        <f t="shared" si="0"/>
        <v>66.232125</v>
      </c>
      <c r="C21" s="4" t="s">
        <v>2</v>
      </c>
      <c r="H21" s="2">
        <f t="shared" si="1"/>
        <v>0</v>
      </c>
      <c r="I21" s="2" t="s">
        <v>6</v>
      </c>
      <c r="N21" s="2">
        <f t="shared" si="2"/>
        <v>0</v>
      </c>
      <c r="O21" s="3" t="s">
        <v>7</v>
      </c>
      <c r="T21" s="2">
        <f t="shared" si="3"/>
        <v>0</v>
      </c>
      <c r="U21" s="2" t="str">
        <f t="shared" si="4"/>
        <v>Lynch, Linda</v>
      </c>
      <c r="V21" s="3" t="s">
        <v>8</v>
      </c>
      <c r="AA21" s="2">
        <f t="shared" si="5"/>
        <v>0</v>
      </c>
      <c r="AB21" s="3" t="s">
        <v>9</v>
      </c>
      <c r="AG21" s="2">
        <f t="shared" si="6"/>
        <v>0</v>
      </c>
      <c r="AH21" s="3" t="s">
        <v>10</v>
      </c>
      <c r="AI21" s="3">
        <v>3</v>
      </c>
      <c r="AJ21" s="3">
        <v>6.6</v>
      </c>
      <c r="AM21" s="2">
        <f t="shared" si="7"/>
        <v>4.879875</v>
      </c>
      <c r="AN21" s="3" t="s">
        <v>11</v>
      </c>
      <c r="AO21" s="3">
        <v>9</v>
      </c>
      <c r="AP21" s="3">
        <v>8.6</v>
      </c>
      <c r="AS21" s="2">
        <f t="shared" si="8"/>
        <v>6.29475</v>
      </c>
      <c r="AT21" s="2" t="str">
        <f t="shared" si="9"/>
        <v>Lynch, Linda</v>
      </c>
      <c r="AU21" s="3" t="s">
        <v>12</v>
      </c>
      <c r="AV21" s="3">
        <v>4</v>
      </c>
      <c r="AW21" s="3">
        <v>0.8</v>
      </c>
      <c r="AZ21" s="2">
        <f t="shared" si="10"/>
        <v>6.682499999999999</v>
      </c>
      <c r="BA21" s="3" t="s">
        <v>13</v>
      </c>
      <c r="BB21" s="3">
        <v>1</v>
      </c>
      <c r="BC21" s="3">
        <v>10.8</v>
      </c>
      <c r="BF21" s="2">
        <f t="shared" si="11"/>
        <v>8.375</v>
      </c>
      <c r="BG21" s="3" t="s">
        <v>14</v>
      </c>
      <c r="BL21" s="2">
        <f t="shared" si="12"/>
        <v>0</v>
      </c>
      <c r="BM21" s="3" t="s">
        <v>15</v>
      </c>
      <c r="BR21" s="2">
        <f t="shared" si="13"/>
        <v>0</v>
      </c>
      <c r="BS21" s="2" t="str">
        <f t="shared" si="14"/>
        <v>Lynch, Linda</v>
      </c>
      <c r="BT21" s="3" t="s">
        <v>16</v>
      </c>
      <c r="BY21" s="2">
        <f t="shared" si="15"/>
        <v>0</v>
      </c>
      <c r="BZ21" s="3" t="s">
        <v>17</v>
      </c>
      <c r="CE21" s="2">
        <f t="shared" si="16"/>
        <v>0</v>
      </c>
      <c r="CF21" s="3" t="s">
        <v>18</v>
      </c>
      <c r="CI21" s="2">
        <f t="shared" si="17"/>
        <v>0</v>
      </c>
      <c r="CJ21" s="3" t="s">
        <v>19</v>
      </c>
      <c r="CM21" s="2">
        <f t="shared" si="18"/>
        <v>0</v>
      </c>
      <c r="CN21" s="2" t="str">
        <f t="shared" si="19"/>
        <v>Lynch, Linda</v>
      </c>
      <c r="CO21" s="3" t="s">
        <v>20</v>
      </c>
      <c r="CR21" s="2">
        <f t="shared" si="20"/>
        <v>0</v>
      </c>
      <c r="CS21" s="3" t="s">
        <v>21</v>
      </c>
      <c r="CV21" s="2">
        <f t="shared" si="21"/>
        <v>0</v>
      </c>
      <c r="CW21" s="3" t="s">
        <v>22</v>
      </c>
      <c r="CX21" s="3">
        <v>10</v>
      </c>
      <c r="DJ21" s="2">
        <f t="shared" si="22"/>
        <v>10</v>
      </c>
      <c r="DK21" s="2" t="s">
        <v>23</v>
      </c>
      <c r="DL21" s="3">
        <v>30</v>
      </c>
      <c r="DM21" s="2">
        <f t="shared" si="23"/>
        <v>30</v>
      </c>
      <c r="DN21" s="2" t="str">
        <f t="shared" si="24"/>
        <v>Lynch, Linda</v>
      </c>
      <c r="DO21" s="3" t="s">
        <v>24</v>
      </c>
      <c r="EF21" s="2">
        <f t="shared" si="25"/>
        <v>0</v>
      </c>
      <c r="EG21" s="3" t="s">
        <v>41</v>
      </c>
      <c r="EH21" s="3"/>
      <c r="EI21" s="3"/>
      <c r="EJ21" s="3"/>
      <c r="EK21" s="3"/>
      <c r="EL21" s="3"/>
      <c r="EX21" s="2">
        <f t="shared" si="26"/>
        <v>0</v>
      </c>
      <c r="EY21" s="3" t="s">
        <v>43</v>
      </c>
      <c r="FA21" s="2">
        <f t="shared" si="27"/>
        <v>0</v>
      </c>
      <c r="FB21" s="2" t="s">
        <v>44</v>
      </c>
      <c r="FD21" s="2">
        <f t="shared" si="28"/>
        <v>0</v>
      </c>
      <c r="FE21" s="2">
        <f t="shared" si="29"/>
        <v>66.232125</v>
      </c>
      <c r="FF21" s="3" t="str">
        <f t="shared" si="30"/>
        <v>Lynch, Linda</v>
      </c>
    </row>
    <row r="22" spans="1:162" ht="12.75">
      <c r="A22" s="1" t="s">
        <v>105</v>
      </c>
      <c r="B22" s="2">
        <f t="shared" si="0"/>
        <v>25.6875</v>
      </c>
      <c r="C22" s="4" t="s">
        <v>2</v>
      </c>
      <c r="H22" s="2">
        <f t="shared" si="1"/>
        <v>0</v>
      </c>
      <c r="I22" s="2" t="s">
        <v>6</v>
      </c>
      <c r="K22" s="3">
        <v>9.6</v>
      </c>
      <c r="N22" s="2">
        <f t="shared" si="2"/>
        <v>6</v>
      </c>
      <c r="O22" s="3" t="s">
        <v>7</v>
      </c>
      <c r="T22" s="2">
        <f t="shared" si="3"/>
        <v>0</v>
      </c>
      <c r="U22" s="2" t="str">
        <f t="shared" si="4"/>
        <v>Lappin, Jess</v>
      </c>
      <c r="V22" s="3" t="s">
        <v>8</v>
      </c>
      <c r="W22" s="3">
        <v>2</v>
      </c>
      <c r="X22" s="3">
        <v>11</v>
      </c>
      <c r="AA22" s="2">
        <f t="shared" si="5"/>
        <v>13.4375</v>
      </c>
      <c r="AB22" s="3" t="s">
        <v>9</v>
      </c>
      <c r="AD22" s="3">
        <v>10</v>
      </c>
      <c r="AG22" s="2">
        <f t="shared" si="6"/>
        <v>6.25</v>
      </c>
      <c r="AH22" s="3" t="s">
        <v>10</v>
      </c>
      <c r="AM22" s="2">
        <f t="shared" si="7"/>
        <v>0</v>
      </c>
      <c r="AN22" s="3" t="s">
        <v>11</v>
      </c>
      <c r="AS22" s="2">
        <f t="shared" si="8"/>
        <v>0</v>
      </c>
      <c r="AT22" s="2" t="str">
        <f t="shared" si="9"/>
        <v>Lappin, Jess</v>
      </c>
      <c r="AU22" s="3" t="s">
        <v>12</v>
      </c>
      <c r="AZ22" s="2">
        <f t="shared" si="10"/>
        <v>0</v>
      </c>
      <c r="BA22" s="3" t="s">
        <v>13</v>
      </c>
      <c r="BF22" s="2">
        <f t="shared" si="11"/>
        <v>0</v>
      </c>
      <c r="BG22" s="3" t="s">
        <v>14</v>
      </c>
      <c r="BL22" s="2">
        <f t="shared" si="12"/>
        <v>0</v>
      </c>
      <c r="BM22" s="3" t="s">
        <v>15</v>
      </c>
      <c r="BR22" s="2">
        <f t="shared" si="13"/>
        <v>0</v>
      </c>
      <c r="BS22" s="2" t="str">
        <f t="shared" si="14"/>
        <v>Lappin, Jess</v>
      </c>
      <c r="BT22" s="3" t="s">
        <v>16</v>
      </c>
      <c r="BY22" s="2">
        <f t="shared" si="15"/>
        <v>0</v>
      </c>
      <c r="BZ22" s="3" t="s">
        <v>17</v>
      </c>
      <c r="CE22" s="2">
        <f t="shared" si="16"/>
        <v>0</v>
      </c>
      <c r="CF22" s="3" t="s">
        <v>18</v>
      </c>
      <c r="CI22" s="2">
        <f t="shared" si="17"/>
        <v>0</v>
      </c>
      <c r="CJ22" s="3" t="s">
        <v>19</v>
      </c>
      <c r="CM22" s="2">
        <f t="shared" si="18"/>
        <v>0</v>
      </c>
      <c r="CN22" s="2" t="str">
        <f t="shared" si="19"/>
        <v>Lappin, Jess</v>
      </c>
      <c r="CO22" s="3" t="s">
        <v>20</v>
      </c>
      <c r="CR22" s="2">
        <f t="shared" si="20"/>
        <v>0</v>
      </c>
      <c r="CS22" s="3" t="s">
        <v>21</v>
      </c>
      <c r="CV22" s="2">
        <f t="shared" si="21"/>
        <v>0</v>
      </c>
      <c r="CW22" s="3" t="s">
        <v>22</v>
      </c>
      <c r="DJ22" s="2">
        <f t="shared" si="22"/>
        <v>0</v>
      </c>
      <c r="DK22" s="2" t="s">
        <v>23</v>
      </c>
      <c r="DM22" s="2">
        <f t="shared" si="23"/>
        <v>0</v>
      </c>
      <c r="DN22" s="2" t="str">
        <f t="shared" si="24"/>
        <v>Lappin, Jess</v>
      </c>
      <c r="DO22" s="3" t="s">
        <v>24</v>
      </c>
      <c r="EF22" s="2">
        <f t="shared" si="25"/>
        <v>0</v>
      </c>
      <c r="EG22" s="3" t="s">
        <v>41</v>
      </c>
      <c r="EH22" s="3"/>
      <c r="EI22" s="3"/>
      <c r="EJ22" s="3"/>
      <c r="EK22" s="3"/>
      <c r="EL22" s="3"/>
      <c r="EX22" s="2">
        <f t="shared" si="26"/>
        <v>0</v>
      </c>
      <c r="EY22" s="3" t="s">
        <v>43</v>
      </c>
      <c r="FA22" s="2">
        <f t="shared" si="27"/>
        <v>0</v>
      </c>
      <c r="FB22" s="2" t="s">
        <v>44</v>
      </c>
      <c r="FD22" s="2">
        <f t="shared" si="28"/>
        <v>0</v>
      </c>
      <c r="FE22" s="2">
        <f t="shared" si="29"/>
        <v>25.6875</v>
      </c>
      <c r="FF22" s="3" t="str">
        <f t="shared" si="30"/>
        <v>Lappin, Jess</v>
      </c>
    </row>
    <row r="23" spans="1:162" ht="12.75">
      <c r="A23" s="1" t="s">
        <v>125</v>
      </c>
      <c r="B23" s="2">
        <f t="shared" si="0"/>
        <v>54.56</v>
      </c>
      <c r="C23" s="4" t="s">
        <v>2</v>
      </c>
      <c r="H23" s="2">
        <f t="shared" si="1"/>
        <v>0</v>
      </c>
      <c r="I23" s="2" t="s">
        <v>6</v>
      </c>
      <c r="N23" s="2">
        <f t="shared" si="2"/>
        <v>0</v>
      </c>
      <c r="O23" s="3" t="s">
        <v>7</v>
      </c>
      <c r="T23" s="2">
        <f t="shared" si="3"/>
        <v>0</v>
      </c>
      <c r="U23" s="2" t="str">
        <f t="shared" si="4"/>
        <v>Stolte, Patti</v>
      </c>
      <c r="V23" s="3" t="s">
        <v>8</v>
      </c>
      <c r="AA23" s="2">
        <f t="shared" si="5"/>
        <v>0</v>
      </c>
      <c r="AB23" s="3" t="s">
        <v>9</v>
      </c>
      <c r="AG23" s="2">
        <f t="shared" si="6"/>
        <v>0</v>
      </c>
      <c r="AH23" s="3" t="s">
        <v>10</v>
      </c>
      <c r="AM23" s="2">
        <f t="shared" si="7"/>
        <v>0</v>
      </c>
      <c r="AN23" s="3" t="s">
        <v>11</v>
      </c>
      <c r="AS23" s="2">
        <f t="shared" si="8"/>
        <v>0</v>
      </c>
      <c r="AT23" s="2" t="str">
        <f t="shared" si="9"/>
        <v>Stolte, Patti</v>
      </c>
      <c r="AU23" s="3" t="s">
        <v>12</v>
      </c>
      <c r="AV23" s="3">
        <v>4</v>
      </c>
      <c r="AW23" s="3">
        <v>10.4</v>
      </c>
      <c r="AX23" s="3">
        <v>4</v>
      </c>
      <c r="AY23" s="3">
        <v>12</v>
      </c>
      <c r="AZ23" s="2">
        <f t="shared" si="10"/>
        <v>15.51</v>
      </c>
      <c r="BA23" s="3" t="s">
        <v>13</v>
      </c>
      <c r="BF23" s="2">
        <f t="shared" si="11"/>
        <v>0</v>
      </c>
      <c r="BG23" s="3" t="s">
        <v>14</v>
      </c>
      <c r="BH23" s="3">
        <v>6</v>
      </c>
      <c r="BI23" s="3">
        <v>0.8</v>
      </c>
      <c r="BL23" s="2">
        <f t="shared" si="12"/>
        <v>6.05</v>
      </c>
      <c r="BM23" s="3" t="s">
        <v>15</v>
      </c>
      <c r="BR23" s="2">
        <f t="shared" si="13"/>
        <v>0</v>
      </c>
      <c r="BS23" s="2" t="str">
        <f t="shared" si="14"/>
        <v>Stolte, Patti</v>
      </c>
      <c r="BT23" s="3" t="s">
        <v>16</v>
      </c>
      <c r="BY23" s="2">
        <f t="shared" si="15"/>
        <v>0</v>
      </c>
      <c r="BZ23" s="3" t="s">
        <v>17</v>
      </c>
      <c r="CE23" s="2">
        <f t="shared" si="16"/>
        <v>0</v>
      </c>
      <c r="CF23" s="3" t="s">
        <v>18</v>
      </c>
      <c r="CI23" s="2">
        <f t="shared" si="17"/>
        <v>0</v>
      </c>
      <c r="CJ23" s="3" t="s">
        <v>19</v>
      </c>
      <c r="CM23" s="2">
        <f t="shared" si="18"/>
        <v>0</v>
      </c>
      <c r="CN23" s="2" t="str">
        <f t="shared" si="19"/>
        <v>Stolte, Patti</v>
      </c>
      <c r="CO23" s="3" t="s">
        <v>20</v>
      </c>
      <c r="CR23" s="2">
        <f t="shared" si="20"/>
        <v>0</v>
      </c>
      <c r="CS23" s="3" t="s">
        <v>21</v>
      </c>
      <c r="CV23" s="2">
        <f t="shared" si="21"/>
        <v>0</v>
      </c>
      <c r="CW23" s="3" t="s">
        <v>22</v>
      </c>
      <c r="CX23" s="3">
        <v>10</v>
      </c>
      <c r="DJ23" s="2">
        <f t="shared" si="22"/>
        <v>10</v>
      </c>
      <c r="DK23" s="2" t="s">
        <v>23</v>
      </c>
      <c r="DL23" s="3">
        <v>20</v>
      </c>
      <c r="DM23" s="2">
        <f t="shared" si="23"/>
        <v>20</v>
      </c>
      <c r="DN23" s="2" t="str">
        <f t="shared" si="24"/>
        <v>Stolte, Patti</v>
      </c>
      <c r="DO23" s="3" t="s">
        <v>24</v>
      </c>
      <c r="EF23" s="2">
        <f t="shared" si="25"/>
        <v>0</v>
      </c>
      <c r="EG23" s="3" t="s">
        <v>41</v>
      </c>
      <c r="EH23" s="3"/>
      <c r="EI23" s="3"/>
      <c r="EJ23" s="3"/>
      <c r="EK23" s="3"/>
      <c r="EL23" s="3"/>
      <c r="EW23" s="3">
        <v>3</v>
      </c>
      <c r="EX23" s="2">
        <f t="shared" si="26"/>
        <v>3</v>
      </c>
      <c r="EY23" s="3" t="s">
        <v>43</v>
      </c>
      <c r="FA23" s="2">
        <f t="shared" si="27"/>
        <v>0</v>
      </c>
      <c r="FB23" s="2" t="s">
        <v>44</v>
      </c>
      <c r="FD23" s="2">
        <f t="shared" si="28"/>
        <v>0</v>
      </c>
      <c r="FE23" s="2">
        <f t="shared" si="29"/>
        <v>54.56</v>
      </c>
      <c r="FF23" s="3" t="str">
        <f t="shared" si="30"/>
        <v>Stolte, Patti</v>
      </c>
    </row>
    <row r="24" spans="1:162" ht="12.75">
      <c r="A24" s="1" t="s">
        <v>91</v>
      </c>
      <c r="B24" s="2">
        <f t="shared" si="0"/>
        <v>18.715124999999997</v>
      </c>
      <c r="C24" s="4" t="s">
        <v>2</v>
      </c>
      <c r="H24" s="2">
        <f t="shared" si="1"/>
        <v>0</v>
      </c>
      <c r="I24" s="2" t="s">
        <v>6</v>
      </c>
      <c r="N24" s="2">
        <f t="shared" si="2"/>
        <v>0</v>
      </c>
      <c r="O24" s="3" t="s">
        <v>7</v>
      </c>
      <c r="T24" s="2">
        <f t="shared" si="3"/>
        <v>0</v>
      </c>
      <c r="U24" s="2" t="str">
        <f t="shared" si="4"/>
        <v>Decker, Jenn</v>
      </c>
      <c r="V24" s="3" t="s">
        <v>8</v>
      </c>
      <c r="AA24" s="2">
        <f t="shared" si="5"/>
        <v>0</v>
      </c>
      <c r="AB24" s="3" t="s">
        <v>9</v>
      </c>
      <c r="AG24" s="2">
        <f t="shared" si="6"/>
        <v>0</v>
      </c>
      <c r="AH24" s="3" t="s">
        <v>10</v>
      </c>
      <c r="AI24" s="3">
        <v>6</v>
      </c>
      <c r="AJ24" s="3">
        <v>12.2</v>
      </c>
      <c r="AK24" s="3">
        <v>6</v>
      </c>
      <c r="AL24" s="3">
        <v>5.2</v>
      </c>
      <c r="AM24" s="2">
        <f t="shared" si="7"/>
        <v>18.715124999999997</v>
      </c>
      <c r="AN24" s="3" t="s">
        <v>11</v>
      </c>
      <c r="AS24" s="2">
        <f t="shared" si="8"/>
        <v>0</v>
      </c>
      <c r="AT24" s="2" t="str">
        <f t="shared" si="9"/>
        <v>Decker, Jenn</v>
      </c>
      <c r="AU24" s="3" t="s">
        <v>12</v>
      </c>
      <c r="AZ24" s="2">
        <f t="shared" si="10"/>
        <v>0</v>
      </c>
      <c r="BA24" s="3" t="s">
        <v>13</v>
      </c>
      <c r="BF24" s="2">
        <f t="shared" si="11"/>
        <v>0</v>
      </c>
      <c r="BG24" s="3" t="s">
        <v>14</v>
      </c>
      <c r="BL24" s="2">
        <f t="shared" si="12"/>
        <v>0</v>
      </c>
      <c r="BM24" s="3" t="s">
        <v>15</v>
      </c>
      <c r="BR24" s="2">
        <f t="shared" si="13"/>
        <v>0</v>
      </c>
      <c r="BS24" s="2" t="str">
        <f t="shared" si="14"/>
        <v>Decker, Jenn</v>
      </c>
      <c r="BT24" s="3" t="s">
        <v>16</v>
      </c>
      <c r="BY24" s="2">
        <f t="shared" si="15"/>
        <v>0</v>
      </c>
      <c r="BZ24" s="3" t="s">
        <v>17</v>
      </c>
      <c r="CE24" s="2">
        <f t="shared" si="16"/>
        <v>0</v>
      </c>
      <c r="CF24" s="3" t="s">
        <v>18</v>
      </c>
      <c r="CI24" s="2">
        <f t="shared" si="17"/>
        <v>0</v>
      </c>
      <c r="CJ24" s="3" t="s">
        <v>19</v>
      </c>
      <c r="CM24" s="2">
        <f t="shared" si="18"/>
        <v>0</v>
      </c>
      <c r="CN24" s="2" t="str">
        <f t="shared" si="19"/>
        <v>Decker, Jenn</v>
      </c>
      <c r="CO24" s="3" t="s">
        <v>20</v>
      </c>
      <c r="CR24" s="2">
        <f t="shared" si="20"/>
        <v>0</v>
      </c>
      <c r="CS24" s="3" t="s">
        <v>21</v>
      </c>
      <c r="CV24" s="2">
        <f t="shared" si="21"/>
        <v>0</v>
      </c>
      <c r="CW24" s="3" t="s">
        <v>22</v>
      </c>
      <c r="DJ24" s="2">
        <f t="shared" si="22"/>
        <v>0</v>
      </c>
      <c r="DK24" s="2" t="s">
        <v>23</v>
      </c>
      <c r="DM24" s="2">
        <f t="shared" si="23"/>
        <v>0</v>
      </c>
      <c r="DN24" s="2" t="str">
        <f t="shared" si="24"/>
        <v>Decker, Jenn</v>
      </c>
      <c r="DO24" s="3" t="s">
        <v>24</v>
      </c>
      <c r="EF24" s="2">
        <f t="shared" si="25"/>
        <v>0</v>
      </c>
      <c r="EG24" s="3" t="s">
        <v>41</v>
      </c>
      <c r="EH24" s="3"/>
      <c r="EI24" s="3"/>
      <c r="EJ24" s="3"/>
      <c r="EK24" s="3"/>
      <c r="EL24" s="3"/>
      <c r="EX24" s="2">
        <f t="shared" si="26"/>
        <v>0</v>
      </c>
      <c r="EY24" s="3" t="s">
        <v>43</v>
      </c>
      <c r="FA24" s="2">
        <f t="shared" si="27"/>
        <v>0</v>
      </c>
      <c r="FB24" s="2" t="s">
        <v>44</v>
      </c>
      <c r="FD24" s="2">
        <f t="shared" si="28"/>
        <v>0</v>
      </c>
      <c r="FE24" s="2">
        <f t="shared" si="29"/>
        <v>18.715124999999997</v>
      </c>
      <c r="FF24" s="3" t="str">
        <f t="shared" si="30"/>
        <v>Decker, Jenn</v>
      </c>
    </row>
    <row r="25" spans="1:162" ht="12.75">
      <c r="A25" s="1" t="s">
        <v>118</v>
      </c>
      <c r="B25" s="2">
        <f t="shared" si="0"/>
        <v>16.5165</v>
      </c>
      <c r="C25" s="4" t="s">
        <v>2</v>
      </c>
      <c r="H25" s="2">
        <f t="shared" si="1"/>
        <v>0</v>
      </c>
      <c r="I25" s="2" t="s">
        <v>6</v>
      </c>
      <c r="N25" s="2">
        <f t="shared" si="2"/>
        <v>0</v>
      </c>
      <c r="O25" s="3" t="s">
        <v>7</v>
      </c>
      <c r="T25" s="2">
        <f t="shared" si="3"/>
        <v>0</v>
      </c>
      <c r="U25" s="2" t="str">
        <f t="shared" si="4"/>
        <v>Siracuse, CeCe</v>
      </c>
      <c r="V25" s="3" t="s">
        <v>8</v>
      </c>
      <c r="AA25" s="2">
        <f t="shared" si="5"/>
        <v>0</v>
      </c>
      <c r="AB25" s="3" t="s">
        <v>9</v>
      </c>
      <c r="AG25" s="2">
        <f t="shared" si="6"/>
        <v>0</v>
      </c>
      <c r="AH25" s="3" t="s">
        <v>10</v>
      </c>
      <c r="AI25" s="3">
        <v>11</v>
      </c>
      <c r="AJ25" s="3">
        <v>8.8</v>
      </c>
      <c r="AM25" s="2">
        <f t="shared" si="7"/>
        <v>16.5165</v>
      </c>
      <c r="AN25" s="3" t="s">
        <v>11</v>
      </c>
      <c r="AS25" s="2">
        <f t="shared" si="8"/>
        <v>0</v>
      </c>
      <c r="AT25" s="2" t="str">
        <f t="shared" si="9"/>
        <v>Siracuse, CeCe</v>
      </c>
      <c r="AU25" s="3" t="s">
        <v>12</v>
      </c>
      <c r="AZ25" s="2">
        <f t="shared" si="10"/>
        <v>0</v>
      </c>
      <c r="BA25" s="3" t="s">
        <v>13</v>
      </c>
      <c r="BF25" s="2">
        <f t="shared" si="11"/>
        <v>0</v>
      </c>
      <c r="BG25" s="3" t="s">
        <v>14</v>
      </c>
      <c r="BL25" s="2">
        <f t="shared" si="12"/>
        <v>0</v>
      </c>
      <c r="BM25" s="3" t="s">
        <v>15</v>
      </c>
      <c r="BR25" s="2">
        <f t="shared" si="13"/>
        <v>0</v>
      </c>
      <c r="BS25" s="2" t="str">
        <f t="shared" si="14"/>
        <v>Siracuse, CeCe</v>
      </c>
      <c r="BT25" s="3" t="s">
        <v>16</v>
      </c>
      <c r="BY25" s="2">
        <f t="shared" si="15"/>
        <v>0</v>
      </c>
      <c r="BZ25" s="3" t="s">
        <v>17</v>
      </c>
      <c r="CE25" s="2">
        <f t="shared" si="16"/>
        <v>0</v>
      </c>
      <c r="CF25" s="3" t="s">
        <v>18</v>
      </c>
      <c r="CI25" s="2">
        <f t="shared" si="17"/>
        <v>0</v>
      </c>
      <c r="CJ25" s="3" t="s">
        <v>19</v>
      </c>
      <c r="CM25" s="2">
        <f t="shared" si="18"/>
        <v>0</v>
      </c>
      <c r="CN25" s="2" t="str">
        <f t="shared" si="19"/>
        <v>Siracuse, CeCe</v>
      </c>
      <c r="CO25" s="3" t="s">
        <v>20</v>
      </c>
      <c r="CR25" s="2">
        <f t="shared" si="20"/>
        <v>0</v>
      </c>
      <c r="CS25" s="3" t="s">
        <v>21</v>
      </c>
      <c r="CV25" s="2">
        <f t="shared" si="21"/>
        <v>0</v>
      </c>
      <c r="CW25" s="3" t="s">
        <v>22</v>
      </c>
      <c r="DJ25" s="2">
        <f t="shared" si="22"/>
        <v>0</v>
      </c>
      <c r="DK25" s="2" t="s">
        <v>23</v>
      </c>
      <c r="DM25" s="2">
        <f t="shared" si="23"/>
        <v>0</v>
      </c>
      <c r="DN25" s="2" t="str">
        <f t="shared" si="24"/>
        <v>Siracuse, CeCe</v>
      </c>
      <c r="DO25" s="3" t="s">
        <v>24</v>
      </c>
      <c r="EF25" s="2">
        <f t="shared" si="25"/>
        <v>0</v>
      </c>
      <c r="EG25" s="3" t="s">
        <v>41</v>
      </c>
      <c r="EH25" s="3"/>
      <c r="EI25" s="3"/>
      <c r="EJ25" s="3"/>
      <c r="EK25" s="3"/>
      <c r="EL25" s="3"/>
      <c r="EX25" s="2">
        <f t="shared" si="26"/>
        <v>0</v>
      </c>
      <c r="EY25" s="3" t="s">
        <v>43</v>
      </c>
      <c r="FA25" s="2">
        <f t="shared" si="27"/>
        <v>0</v>
      </c>
      <c r="FB25" s="2" t="s">
        <v>44</v>
      </c>
      <c r="FD25" s="2">
        <f t="shared" si="28"/>
        <v>0</v>
      </c>
      <c r="FE25" s="2">
        <f t="shared" si="29"/>
        <v>16.5165</v>
      </c>
      <c r="FF25" s="3" t="str">
        <f t="shared" si="30"/>
        <v>Siracuse, CeCe</v>
      </c>
    </row>
    <row r="26" spans="1:162" ht="12.75">
      <c r="A26" s="1" t="s">
        <v>63</v>
      </c>
      <c r="B26" s="2">
        <f t="shared" si="0"/>
        <v>24.875</v>
      </c>
      <c r="C26" s="4" t="s">
        <v>2</v>
      </c>
      <c r="H26" s="2">
        <f t="shared" si="1"/>
        <v>0</v>
      </c>
      <c r="I26" s="2" t="s">
        <v>6</v>
      </c>
      <c r="N26" s="2">
        <f t="shared" si="2"/>
        <v>0</v>
      </c>
      <c r="O26" s="3" t="s">
        <v>7</v>
      </c>
      <c r="Q26" s="3">
        <v>5</v>
      </c>
      <c r="S26" s="3">
        <v>4.4</v>
      </c>
      <c r="T26" s="2">
        <f t="shared" si="3"/>
        <v>11.75</v>
      </c>
      <c r="U26" s="2" t="str">
        <f t="shared" si="4"/>
        <v>Reid, Cynara</v>
      </c>
      <c r="V26" s="3" t="s">
        <v>8</v>
      </c>
      <c r="X26" s="3">
        <v>13.2</v>
      </c>
      <c r="AA26" s="2">
        <f t="shared" si="5"/>
        <v>4.125</v>
      </c>
      <c r="AB26" s="3" t="s">
        <v>9</v>
      </c>
      <c r="AG26" s="2">
        <f t="shared" si="6"/>
        <v>0</v>
      </c>
      <c r="AH26" s="3" t="s">
        <v>10</v>
      </c>
      <c r="AM26" s="2">
        <f t="shared" si="7"/>
        <v>0</v>
      </c>
      <c r="AN26" s="3" t="s">
        <v>11</v>
      </c>
      <c r="AS26" s="2">
        <f t="shared" si="8"/>
        <v>0</v>
      </c>
      <c r="AT26" s="2" t="str">
        <f t="shared" si="9"/>
        <v>Reid, Cynara</v>
      </c>
      <c r="AU26" s="3" t="s">
        <v>12</v>
      </c>
      <c r="AZ26" s="2">
        <f t="shared" si="10"/>
        <v>0</v>
      </c>
      <c r="BA26" s="3" t="s">
        <v>13</v>
      </c>
      <c r="BF26" s="2">
        <f t="shared" si="11"/>
        <v>0</v>
      </c>
      <c r="BG26" s="3" t="s">
        <v>14</v>
      </c>
      <c r="BL26" s="2">
        <f t="shared" si="12"/>
        <v>0</v>
      </c>
      <c r="BM26" s="3" t="s">
        <v>15</v>
      </c>
      <c r="BR26" s="2">
        <f t="shared" si="13"/>
        <v>0</v>
      </c>
      <c r="BS26" s="2" t="str">
        <f t="shared" si="14"/>
        <v>Reid, Cynara</v>
      </c>
      <c r="BT26" s="3" t="s">
        <v>16</v>
      </c>
      <c r="BY26" s="2">
        <f t="shared" si="15"/>
        <v>0</v>
      </c>
      <c r="BZ26" s="3" t="s">
        <v>17</v>
      </c>
      <c r="CE26" s="2">
        <f t="shared" si="16"/>
        <v>0</v>
      </c>
      <c r="CF26" s="3" t="s">
        <v>18</v>
      </c>
      <c r="CI26" s="2">
        <f t="shared" si="17"/>
        <v>0</v>
      </c>
      <c r="CJ26" s="3" t="s">
        <v>19</v>
      </c>
      <c r="CM26" s="2">
        <f t="shared" si="18"/>
        <v>0</v>
      </c>
      <c r="CN26" s="2" t="str">
        <f t="shared" si="19"/>
        <v>Reid, Cynara</v>
      </c>
      <c r="CO26" s="3" t="s">
        <v>20</v>
      </c>
      <c r="CR26" s="2">
        <f t="shared" si="20"/>
        <v>0</v>
      </c>
      <c r="CS26" s="3" t="s">
        <v>21</v>
      </c>
      <c r="CV26" s="2">
        <f t="shared" si="21"/>
        <v>0</v>
      </c>
      <c r="CW26" s="3" t="s">
        <v>22</v>
      </c>
      <c r="DJ26" s="2">
        <f t="shared" si="22"/>
        <v>0</v>
      </c>
      <c r="DK26" s="2" t="s">
        <v>23</v>
      </c>
      <c r="DM26" s="2">
        <f t="shared" si="23"/>
        <v>0</v>
      </c>
      <c r="DN26" s="2" t="str">
        <f t="shared" si="24"/>
        <v>Reid, Cynara</v>
      </c>
      <c r="DO26" s="3" t="s">
        <v>24</v>
      </c>
      <c r="DP26" s="3">
        <v>1</v>
      </c>
      <c r="EF26" s="2">
        <f t="shared" si="25"/>
        <v>1</v>
      </c>
      <c r="EG26" s="3" t="s">
        <v>41</v>
      </c>
      <c r="EH26" s="3"/>
      <c r="EI26" s="3"/>
      <c r="EJ26" s="3"/>
      <c r="EK26" s="3"/>
      <c r="EL26" s="3"/>
      <c r="EW26" s="3">
        <v>8</v>
      </c>
      <c r="EX26" s="2">
        <f t="shared" si="26"/>
        <v>8</v>
      </c>
      <c r="EY26" s="3" t="s">
        <v>43</v>
      </c>
      <c r="FA26" s="2">
        <f t="shared" si="27"/>
        <v>0</v>
      </c>
      <c r="FB26" s="2" t="s">
        <v>44</v>
      </c>
      <c r="FD26" s="2">
        <f t="shared" si="28"/>
        <v>0</v>
      </c>
      <c r="FE26" s="2">
        <f t="shared" si="29"/>
        <v>24.875</v>
      </c>
      <c r="FF26" s="3" t="str">
        <f t="shared" si="30"/>
        <v>Reid, Cynara</v>
      </c>
    </row>
    <row r="27" spans="1:162" ht="12.75">
      <c r="A27" s="1" t="s">
        <v>103</v>
      </c>
      <c r="B27" s="2">
        <f t="shared" si="0"/>
        <v>20.837249999999997</v>
      </c>
      <c r="C27" s="4" t="s">
        <v>2</v>
      </c>
      <c r="H27" s="2">
        <f t="shared" si="1"/>
        <v>0</v>
      </c>
      <c r="I27" s="2" t="s">
        <v>6</v>
      </c>
      <c r="N27" s="2">
        <f t="shared" si="2"/>
        <v>0</v>
      </c>
      <c r="O27" s="3" t="s">
        <v>7</v>
      </c>
      <c r="T27" s="2">
        <f t="shared" si="3"/>
        <v>0</v>
      </c>
      <c r="U27" s="2" t="str">
        <f t="shared" si="4"/>
        <v>Shannon, Alex</v>
      </c>
      <c r="V27" s="3" t="s">
        <v>8</v>
      </c>
      <c r="AA27" s="2">
        <f t="shared" si="5"/>
        <v>0</v>
      </c>
      <c r="AB27" s="3" t="s">
        <v>9</v>
      </c>
      <c r="AG27" s="2">
        <f t="shared" si="6"/>
        <v>0</v>
      </c>
      <c r="AH27" s="3" t="s">
        <v>10</v>
      </c>
      <c r="AI27" s="3">
        <v>11</v>
      </c>
      <c r="AJ27" s="3">
        <v>1.2</v>
      </c>
      <c r="AM27" s="2">
        <f t="shared" si="7"/>
        <v>15.83725</v>
      </c>
      <c r="AN27" s="3" t="s">
        <v>11</v>
      </c>
      <c r="AS27" s="2">
        <f t="shared" si="8"/>
        <v>0</v>
      </c>
      <c r="AT27" s="2" t="str">
        <f t="shared" si="9"/>
        <v>Shannon, Alex</v>
      </c>
      <c r="AU27" s="3" t="s">
        <v>12</v>
      </c>
      <c r="AZ27" s="2">
        <f t="shared" si="10"/>
        <v>0</v>
      </c>
      <c r="BA27" s="3" t="s">
        <v>13</v>
      </c>
      <c r="BF27" s="2">
        <f t="shared" si="11"/>
        <v>0</v>
      </c>
      <c r="BG27" s="3" t="s">
        <v>14</v>
      </c>
      <c r="BL27" s="2">
        <f t="shared" si="12"/>
        <v>0</v>
      </c>
      <c r="BM27" s="3" t="s">
        <v>15</v>
      </c>
      <c r="BR27" s="2">
        <f t="shared" si="13"/>
        <v>0</v>
      </c>
      <c r="BS27" s="2" t="str">
        <f t="shared" si="14"/>
        <v>Shannon, Alex</v>
      </c>
      <c r="BT27" s="3" t="s">
        <v>16</v>
      </c>
      <c r="BY27" s="2">
        <f t="shared" si="15"/>
        <v>0</v>
      </c>
      <c r="BZ27" s="3" t="s">
        <v>17</v>
      </c>
      <c r="CE27" s="2">
        <f t="shared" si="16"/>
        <v>0</v>
      </c>
      <c r="CF27" s="3" t="s">
        <v>18</v>
      </c>
      <c r="CI27" s="2">
        <f t="shared" si="17"/>
        <v>0</v>
      </c>
      <c r="CJ27" s="3" t="s">
        <v>19</v>
      </c>
      <c r="CM27" s="2">
        <f t="shared" si="18"/>
        <v>0</v>
      </c>
      <c r="CN27" s="2" t="str">
        <f t="shared" si="19"/>
        <v>Shannon, Alex</v>
      </c>
      <c r="CO27" s="3" t="s">
        <v>20</v>
      </c>
      <c r="CR27" s="2">
        <f t="shared" si="20"/>
        <v>0</v>
      </c>
      <c r="CS27" s="3" t="s">
        <v>21</v>
      </c>
      <c r="CV27" s="2">
        <f t="shared" si="21"/>
        <v>0</v>
      </c>
      <c r="CW27" s="3" t="s">
        <v>22</v>
      </c>
      <c r="CX27" s="3">
        <v>5</v>
      </c>
      <c r="DJ27" s="2">
        <f t="shared" si="22"/>
        <v>5</v>
      </c>
      <c r="DK27" s="2" t="s">
        <v>23</v>
      </c>
      <c r="DM27" s="2">
        <f t="shared" si="23"/>
        <v>0</v>
      </c>
      <c r="DN27" s="2" t="str">
        <f t="shared" si="24"/>
        <v>Shannon, Alex</v>
      </c>
      <c r="DO27" s="3" t="s">
        <v>24</v>
      </c>
      <c r="EF27" s="2">
        <f t="shared" si="25"/>
        <v>0</v>
      </c>
      <c r="EG27" s="3" t="s">
        <v>41</v>
      </c>
      <c r="EH27" s="3"/>
      <c r="EI27" s="3"/>
      <c r="EJ27" s="3"/>
      <c r="EK27" s="3"/>
      <c r="EL27" s="3"/>
      <c r="EX27" s="2">
        <f t="shared" si="26"/>
        <v>0</v>
      </c>
      <c r="EY27" s="3" t="s">
        <v>43</v>
      </c>
      <c r="FA27" s="2">
        <f t="shared" si="27"/>
        <v>0</v>
      </c>
      <c r="FB27" s="2" t="s">
        <v>44</v>
      </c>
      <c r="FD27" s="2">
        <f t="shared" si="28"/>
        <v>0</v>
      </c>
      <c r="FE27" s="2">
        <f t="shared" si="29"/>
        <v>20.837249999999997</v>
      </c>
      <c r="FF27" s="3" t="str">
        <f t="shared" si="30"/>
        <v>Shannon, Alex</v>
      </c>
    </row>
    <row r="28" spans="1:162" ht="12.75">
      <c r="A28" s="1" t="s">
        <v>86</v>
      </c>
      <c r="B28" s="2">
        <f t="shared" si="0"/>
        <v>23.125</v>
      </c>
      <c r="C28" s="4" t="s">
        <v>2</v>
      </c>
      <c r="H28" s="2">
        <f t="shared" si="1"/>
        <v>0</v>
      </c>
      <c r="I28" s="2" t="s">
        <v>6</v>
      </c>
      <c r="N28" s="2">
        <f t="shared" si="2"/>
        <v>0</v>
      </c>
      <c r="O28" s="3" t="s">
        <v>7</v>
      </c>
      <c r="T28" s="2">
        <f t="shared" si="3"/>
        <v>0</v>
      </c>
      <c r="U28" s="2" t="str">
        <f t="shared" si="4"/>
        <v>Albertson, Kim</v>
      </c>
      <c r="V28" s="3" t="s">
        <v>8</v>
      </c>
      <c r="W28" s="3">
        <v>1</v>
      </c>
      <c r="X28" s="3">
        <v>8.4</v>
      </c>
      <c r="Y28" s="3">
        <v>1</v>
      </c>
      <c r="Z28" s="3">
        <v>8</v>
      </c>
      <c r="AA28" s="2">
        <f t="shared" si="5"/>
        <v>15.125</v>
      </c>
      <c r="AB28" s="3" t="s">
        <v>9</v>
      </c>
      <c r="AG28" s="2">
        <f t="shared" si="6"/>
        <v>0</v>
      </c>
      <c r="AH28" s="3" t="s">
        <v>10</v>
      </c>
      <c r="AM28" s="2">
        <f t="shared" si="7"/>
        <v>0</v>
      </c>
      <c r="AN28" s="3" t="s">
        <v>11</v>
      </c>
      <c r="AS28" s="2">
        <f t="shared" si="8"/>
        <v>0</v>
      </c>
      <c r="AT28" s="2" t="str">
        <f t="shared" si="9"/>
        <v>Albertson, Kim</v>
      </c>
      <c r="AU28" s="3" t="s">
        <v>12</v>
      </c>
      <c r="AZ28" s="2">
        <f t="shared" si="10"/>
        <v>0</v>
      </c>
      <c r="BA28" s="3" t="s">
        <v>13</v>
      </c>
      <c r="BF28" s="2">
        <f t="shared" si="11"/>
        <v>0</v>
      </c>
      <c r="BG28" s="3" t="s">
        <v>14</v>
      </c>
      <c r="BL28" s="2">
        <f t="shared" si="12"/>
        <v>0</v>
      </c>
      <c r="BM28" s="3" t="s">
        <v>15</v>
      </c>
      <c r="BR28" s="2">
        <f t="shared" si="13"/>
        <v>0</v>
      </c>
      <c r="BS28" s="2" t="str">
        <f t="shared" si="14"/>
        <v>Albertson, Kim</v>
      </c>
      <c r="BT28" s="3" t="s">
        <v>16</v>
      </c>
      <c r="BY28" s="2">
        <f t="shared" si="15"/>
        <v>0</v>
      </c>
      <c r="BZ28" s="3" t="s">
        <v>17</v>
      </c>
      <c r="CE28" s="2">
        <f t="shared" si="16"/>
        <v>0</v>
      </c>
      <c r="CF28" s="3" t="s">
        <v>18</v>
      </c>
      <c r="CI28" s="2">
        <f t="shared" si="17"/>
        <v>0</v>
      </c>
      <c r="CJ28" s="3" t="s">
        <v>19</v>
      </c>
      <c r="CM28" s="2">
        <f t="shared" si="18"/>
        <v>0</v>
      </c>
      <c r="CN28" s="2" t="str">
        <f t="shared" si="19"/>
        <v>Albertson, Kim</v>
      </c>
      <c r="CO28" s="3" t="s">
        <v>20</v>
      </c>
      <c r="CR28" s="2">
        <f t="shared" si="20"/>
        <v>0</v>
      </c>
      <c r="CS28" s="3" t="s">
        <v>21</v>
      </c>
      <c r="CV28" s="2">
        <f t="shared" si="21"/>
        <v>0</v>
      </c>
      <c r="CW28" s="3" t="s">
        <v>22</v>
      </c>
      <c r="DJ28" s="2">
        <f t="shared" si="22"/>
        <v>0</v>
      </c>
      <c r="DK28" s="2" t="s">
        <v>23</v>
      </c>
      <c r="DM28" s="2">
        <f t="shared" si="23"/>
        <v>0</v>
      </c>
      <c r="DN28" s="2" t="str">
        <f t="shared" si="24"/>
        <v>Albertson, Kim</v>
      </c>
      <c r="DO28" s="3" t="s">
        <v>24</v>
      </c>
      <c r="DP28" s="3">
        <v>8</v>
      </c>
      <c r="EF28" s="2">
        <f t="shared" si="25"/>
        <v>8</v>
      </c>
      <c r="EG28" s="3" t="s">
        <v>41</v>
      </c>
      <c r="EH28" s="3"/>
      <c r="EI28" s="3"/>
      <c r="EJ28" s="3"/>
      <c r="EK28" s="3"/>
      <c r="EL28" s="3"/>
      <c r="EX28" s="2">
        <f t="shared" si="26"/>
        <v>0</v>
      </c>
      <c r="EY28" s="3" t="s">
        <v>43</v>
      </c>
      <c r="FA28" s="2">
        <f t="shared" si="27"/>
        <v>0</v>
      </c>
      <c r="FB28" s="2" t="s">
        <v>44</v>
      </c>
      <c r="FD28" s="2">
        <f t="shared" si="28"/>
        <v>0</v>
      </c>
      <c r="FE28" s="2">
        <f t="shared" si="29"/>
        <v>23.125</v>
      </c>
      <c r="FF28" s="3" t="str">
        <f t="shared" si="30"/>
        <v>Albertson, Kim</v>
      </c>
    </row>
    <row r="29" spans="1:162" ht="12.75">
      <c r="A29" s="1" t="s">
        <v>107</v>
      </c>
      <c r="B29" s="2">
        <f t="shared" si="0"/>
        <v>28.93175</v>
      </c>
      <c r="C29" s="4" t="s">
        <v>2</v>
      </c>
      <c r="H29" s="2">
        <f t="shared" si="1"/>
        <v>0</v>
      </c>
      <c r="I29" s="2" t="s">
        <v>6</v>
      </c>
      <c r="N29" s="2">
        <f t="shared" si="2"/>
        <v>0</v>
      </c>
      <c r="O29" s="3" t="s">
        <v>7</v>
      </c>
      <c r="T29" s="2">
        <f t="shared" si="3"/>
        <v>0</v>
      </c>
      <c r="U29" s="2" t="str">
        <f t="shared" si="4"/>
        <v>Mohr, Brooke</v>
      </c>
      <c r="V29" s="3" t="s">
        <v>8</v>
      </c>
      <c r="AA29" s="2">
        <f t="shared" si="5"/>
        <v>0</v>
      </c>
      <c r="AB29" s="3" t="s">
        <v>9</v>
      </c>
      <c r="AG29" s="2">
        <f t="shared" si="6"/>
        <v>0</v>
      </c>
      <c r="AH29" s="3" t="s">
        <v>10</v>
      </c>
      <c r="AM29" s="2">
        <f t="shared" si="7"/>
        <v>0</v>
      </c>
      <c r="AN29" s="3" t="s">
        <v>11</v>
      </c>
      <c r="AS29" s="2">
        <f t="shared" si="8"/>
        <v>0</v>
      </c>
      <c r="AT29" s="2" t="str">
        <f t="shared" si="9"/>
        <v>Mohr, Brooke</v>
      </c>
      <c r="AU29" s="3" t="s">
        <v>12</v>
      </c>
      <c r="AZ29" s="2">
        <f t="shared" si="10"/>
        <v>0</v>
      </c>
      <c r="BA29" s="3" t="s">
        <v>13</v>
      </c>
      <c r="BF29" s="2">
        <f t="shared" si="11"/>
        <v>0</v>
      </c>
      <c r="BG29" s="3" t="s">
        <v>14</v>
      </c>
      <c r="BL29" s="2">
        <f t="shared" si="12"/>
        <v>0</v>
      </c>
      <c r="BM29" s="3" t="s">
        <v>15</v>
      </c>
      <c r="BR29" s="2">
        <f t="shared" si="13"/>
        <v>0</v>
      </c>
      <c r="BS29" s="2" t="str">
        <f t="shared" si="14"/>
        <v>Mohr, Brooke</v>
      </c>
      <c r="BT29" s="3" t="s">
        <v>16</v>
      </c>
      <c r="BU29" s="3">
        <v>5</v>
      </c>
      <c r="BV29" s="3">
        <v>3.8</v>
      </c>
      <c r="BY29" s="2">
        <f t="shared" si="15"/>
        <v>13.931750000000001</v>
      </c>
      <c r="BZ29" s="3" t="s">
        <v>17</v>
      </c>
      <c r="CE29" s="2">
        <f t="shared" si="16"/>
        <v>0</v>
      </c>
      <c r="CF29" s="3" t="s">
        <v>18</v>
      </c>
      <c r="CI29" s="2">
        <f t="shared" si="17"/>
        <v>0</v>
      </c>
      <c r="CJ29" s="3" t="s">
        <v>19</v>
      </c>
      <c r="CM29" s="2">
        <f t="shared" si="18"/>
        <v>0</v>
      </c>
      <c r="CN29" s="2" t="str">
        <f t="shared" si="19"/>
        <v>Mohr, Brooke</v>
      </c>
      <c r="CO29" s="3" t="s">
        <v>20</v>
      </c>
      <c r="CR29" s="2">
        <f t="shared" si="20"/>
        <v>0</v>
      </c>
      <c r="CS29" s="3" t="s">
        <v>21</v>
      </c>
      <c r="CV29" s="2">
        <f t="shared" si="21"/>
        <v>0</v>
      </c>
      <c r="CW29" s="3" t="s">
        <v>22</v>
      </c>
      <c r="CX29" s="3">
        <v>5</v>
      </c>
      <c r="DJ29" s="2">
        <f t="shared" si="22"/>
        <v>5</v>
      </c>
      <c r="DK29" s="2" t="s">
        <v>23</v>
      </c>
      <c r="DL29" s="3">
        <v>10</v>
      </c>
      <c r="DM29" s="2">
        <f t="shared" si="23"/>
        <v>10</v>
      </c>
      <c r="DN29" s="2" t="str">
        <f t="shared" si="24"/>
        <v>Mohr, Brooke</v>
      </c>
      <c r="DO29" s="3" t="s">
        <v>24</v>
      </c>
      <c r="EF29" s="2">
        <f t="shared" si="25"/>
        <v>0</v>
      </c>
      <c r="EG29" s="3" t="s">
        <v>41</v>
      </c>
      <c r="EH29" s="3"/>
      <c r="EI29" s="3"/>
      <c r="EJ29" s="3"/>
      <c r="EK29" s="3"/>
      <c r="EL29" s="3"/>
      <c r="EX29" s="2">
        <f t="shared" si="26"/>
        <v>0</v>
      </c>
      <c r="EY29" s="3" t="s">
        <v>43</v>
      </c>
      <c r="FA29" s="2">
        <f t="shared" si="27"/>
        <v>0</v>
      </c>
      <c r="FB29" s="2" t="s">
        <v>44</v>
      </c>
      <c r="FD29" s="2">
        <f t="shared" si="28"/>
        <v>0</v>
      </c>
      <c r="FE29" s="2">
        <f t="shared" si="29"/>
        <v>28.93175</v>
      </c>
      <c r="FF29" s="3" t="str">
        <f t="shared" si="30"/>
        <v>Mohr, Brooke</v>
      </c>
    </row>
    <row r="30" spans="1:162" ht="12.75">
      <c r="A30" s="1" t="s">
        <v>124</v>
      </c>
      <c r="B30" s="2">
        <f t="shared" si="0"/>
        <v>16.565125000000002</v>
      </c>
      <c r="C30" s="4" t="s">
        <v>2</v>
      </c>
      <c r="H30" s="2">
        <f t="shared" si="1"/>
        <v>0</v>
      </c>
      <c r="I30" s="2" t="s">
        <v>6</v>
      </c>
      <c r="N30" s="2">
        <f t="shared" si="2"/>
        <v>0</v>
      </c>
      <c r="O30" s="3" t="s">
        <v>7</v>
      </c>
      <c r="T30" s="2">
        <f t="shared" si="3"/>
        <v>0</v>
      </c>
      <c r="U30" s="2" t="str">
        <f t="shared" si="4"/>
        <v>Bell, Pam</v>
      </c>
      <c r="V30" s="3" t="s">
        <v>8</v>
      </c>
      <c r="AA30" s="2">
        <f t="shared" si="5"/>
        <v>0</v>
      </c>
      <c r="AB30" s="3" t="s">
        <v>9</v>
      </c>
      <c r="AG30" s="2">
        <f t="shared" si="6"/>
        <v>0</v>
      </c>
      <c r="AH30" s="3" t="s">
        <v>10</v>
      </c>
      <c r="AI30" s="3">
        <v>8</v>
      </c>
      <c r="AJ30" s="3">
        <v>1.4</v>
      </c>
      <c r="AM30" s="2">
        <f t="shared" si="7"/>
        <v>11.565125</v>
      </c>
      <c r="AN30" s="3" t="s">
        <v>11</v>
      </c>
      <c r="AS30" s="2">
        <f t="shared" si="8"/>
        <v>0</v>
      </c>
      <c r="AT30" s="2" t="str">
        <f t="shared" si="9"/>
        <v>Bell, Pam</v>
      </c>
      <c r="AU30" s="3" t="s">
        <v>12</v>
      </c>
      <c r="AZ30" s="2">
        <f t="shared" si="10"/>
        <v>0</v>
      </c>
      <c r="BA30" s="3" t="s">
        <v>13</v>
      </c>
      <c r="BF30" s="2">
        <f t="shared" si="11"/>
        <v>0</v>
      </c>
      <c r="BG30" s="3" t="s">
        <v>14</v>
      </c>
      <c r="BL30" s="2">
        <f t="shared" si="12"/>
        <v>0</v>
      </c>
      <c r="BM30" s="3" t="s">
        <v>15</v>
      </c>
      <c r="BR30" s="2">
        <f t="shared" si="13"/>
        <v>0</v>
      </c>
      <c r="BS30" s="2" t="str">
        <f t="shared" si="14"/>
        <v>Bell, Pam</v>
      </c>
      <c r="BT30" s="3" t="s">
        <v>16</v>
      </c>
      <c r="BY30" s="2">
        <f t="shared" si="15"/>
        <v>0</v>
      </c>
      <c r="BZ30" s="3" t="s">
        <v>17</v>
      </c>
      <c r="CE30" s="2">
        <f t="shared" si="16"/>
        <v>0</v>
      </c>
      <c r="CF30" s="3" t="s">
        <v>18</v>
      </c>
      <c r="CI30" s="2">
        <f t="shared" si="17"/>
        <v>0</v>
      </c>
      <c r="CJ30" s="3" t="s">
        <v>19</v>
      </c>
      <c r="CM30" s="2">
        <f t="shared" si="18"/>
        <v>0</v>
      </c>
      <c r="CN30" s="2" t="str">
        <f t="shared" si="19"/>
        <v>Bell, Pam</v>
      </c>
      <c r="CO30" s="3" t="s">
        <v>20</v>
      </c>
      <c r="CR30" s="2">
        <f t="shared" si="20"/>
        <v>0</v>
      </c>
      <c r="CS30" s="3" t="s">
        <v>21</v>
      </c>
      <c r="CV30" s="2">
        <f t="shared" si="21"/>
        <v>0</v>
      </c>
      <c r="CW30" s="3" t="s">
        <v>22</v>
      </c>
      <c r="CX30" s="3">
        <v>5</v>
      </c>
      <c r="DJ30" s="2">
        <f t="shared" si="22"/>
        <v>5</v>
      </c>
      <c r="DK30" s="2" t="s">
        <v>23</v>
      </c>
      <c r="DM30" s="2">
        <f t="shared" si="23"/>
        <v>0</v>
      </c>
      <c r="DN30" s="2" t="str">
        <f t="shared" si="24"/>
        <v>Bell, Pam</v>
      </c>
      <c r="DO30" s="3" t="s">
        <v>24</v>
      </c>
      <c r="EF30" s="2">
        <f t="shared" si="25"/>
        <v>0</v>
      </c>
      <c r="EG30" s="3" t="s">
        <v>41</v>
      </c>
      <c r="EH30" s="3"/>
      <c r="EI30" s="3"/>
      <c r="EJ30" s="3"/>
      <c r="EK30" s="3"/>
      <c r="EL30" s="3"/>
      <c r="EX30" s="2">
        <f t="shared" si="26"/>
        <v>0</v>
      </c>
      <c r="EY30" s="3" t="s">
        <v>43</v>
      </c>
      <c r="FA30" s="2">
        <f t="shared" si="27"/>
        <v>0</v>
      </c>
      <c r="FB30" s="2" t="s">
        <v>44</v>
      </c>
      <c r="FD30" s="2">
        <f t="shared" si="28"/>
        <v>0</v>
      </c>
      <c r="FE30" s="2">
        <f t="shared" si="29"/>
        <v>16.565125000000002</v>
      </c>
      <c r="FF30" s="3" t="str">
        <f t="shared" si="30"/>
        <v>Bell, Pam</v>
      </c>
    </row>
    <row r="31" spans="1:162" ht="12.75">
      <c r="A31" s="1" t="s">
        <v>70</v>
      </c>
      <c r="B31" s="2">
        <f t="shared" si="0"/>
        <v>10.3125</v>
      </c>
      <c r="C31" s="4" t="s">
        <v>2</v>
      </c>
      <c r="H31" s="2">
        <f t="shared" si="1"/>
        <v>0</v>
      </c>
      <c r="I31" s="2" t="s">
        <v>6</v>
      </c>
      <c r="N31" s="2">
        <f t="shared" si="2"/>
        <v>0</v>
      </c>
      <c r="O31" s="3" t="s">
        <v>7</v>
      </c>
      <c r="T31" s="2">
        <f t="shared" si="3"/>
        <v>0</v>
      </c>
      <c r="U31" s="2" t="str">
        <f t="shared" si="4"/>
        <v>Thurston, Susan</v>
      </c>
      <c r="V31" s="3" t="s">
        <v>8</v>
      </c>
      <c r="W31" s="3">
        <v>2</v>
      </c>
      <c r="X31" s="3">
        <v>1</v>
      </c>
      <c r="AA31" s="2">
        <f t="shared" si="5"/>
        <v>10.3125</v>
      </c>
      <c r="AB31" s="3" t="s">
        <v>9</v>
      </c>
      <c r="AG31" s="2">
        <f t="shared" si="6"/>
        <v>0</v>
      </c>
      <c r="AH31" s="3" t="s">
        <v>10</v>
      </c>
      <c r="AM31" s="2">
        <f t="shared" si="7"/>
        <v>0</v>
      </c>
      <c r="AN31" s="3" t="s">
        <v>11</v>
      </c>
      <c r="AS31" s="2">
        <f t="shared" si="8"/>
        <v>0</v>
      </c>
      <c r="AT31" s="2" t="str">
        <f t="shared" si="9"/>
        <v>Thurston, Susan</v>
      </c>
      <c r="AU31" s="3" t="s">
        <v>12</v>
      </c>
      <c r="AZ31" s="2">
        <f t="shared" si="10"/>
        <v>0</v>
      </c>
      <c r="BA31" s="3" t="s">
        <v>13</v>
      </c>
      <c r="BF31" s="2">
        <f t="shared" si="11"/>
        <v>0</v>
      </c>
      <c r="BG31" s="3" t="s">
        <v>14</v>
      </c>
      <c r="BL31" s="2">
        <f t="shared" si="12"/>
        <v>0</v>
      </c>
      <c r="BM31" s="3" t="s">
        <v>15</v>
      </c>
      <c r="BR31" s="2">
        <f t="shared" si="13"/>
        <v>0</v>
      </c>
      <c r="BS31" s="2" t="str">
        <f t="shared" si="14"/>
        <v>Thurston, Susan</v>
      </c>
      <c r="BT31" s="3" t="s">
        <v>16</v>
      </c>
      <c r="BY31" s="2">
        <f t="shared" si="15"/>
        <v>0</v>
      </c>
      <c r="BZ31" s="3" t="s">
        <v>17</v>
      </c>
      <c r="CE31" s="2">
        <f t="shared" si="16"/>
        <v>0</v>
      </c>
      <c r="CF31" s="3" t="s">
        <v>18</v>
      </c>
      <c r="CI31" s="2">
        <f t="shared" si="17"/>
        <v>0</v>
      </c>
      <c r="CJ31" s="3" t="s">
        <v>19</v>
      </c>
      <c r="CM31" s="2">
        <f t="shared" si="18"/>
        <v>0</v>
      </c>
      <c r="CN31" s="2" t="str">
        <f t="shared" si="19"/>
        <v>Thurston, Susan</v>
      </c>
      <c r="CO31" s="3" t="s">
        <v>20</v>
      </c>
      <c r="CR31" s="2">
        <f t="shared" si="20"/>
        <v>0</v>
      </c>
      <c r="CS31" s="3" t="s">
        <v>21</v>
      </c>
      <c r="CV31" s="2">
        <f t="shared" si="21"/>
        <v>0</v>
      </c>
      <c r="CW31" s="3" t="s">
        <v>22</v>
      </c>
      <c r="DJ31" s="2">
        <f t="shared" si="22"/>
        <v>0</v>
      </c>
      <c r="DK31" s="2" t="s">
        <v>23</v>
      </c>
      <c r="DM31" s="2">
        <f t="shared" si="23"/>
        <v>0</v>
      </c>
      <c r="DN31" s="2" t="str">
        <f t="shared" si="24"/>
        <v>Thurston, Susan</v>
      </c>
      <c r="DO31" s="3" t="s">
        <v>24</v>
      </c>
      <c r="EF31" s="2">
        <f t="shared" si="25"/>
        <v>0</v>
      </c>
      <c r="EG31" s="3" t="s">
        <v>41</v>
      </c>
      <c r="EH31" s="3"/>
      <c r="EI31" s="3"/>
      <c r="EJ31" s="3"/>
      <c r="EK31" s="3"/>
      <c r="EL31" s="3"/>
      <c r="EX31" s="2">
        <f t="shared" si="26"/>
        <v>0</v>
      </c>
      <c r="EY31" s="3" t="s">
        <v>43</v>
      </c>
      <c r="FA31" s="2">
        <f t="shared" si="27"/>
        <v>0</v>
      </c>
      <c r="FB31" s="2" t="s">
        <v>44</v>
      </c>
      <c r="FD31" s="2">
        <f t="shared" si="28"/>
        <v>0</v>
      </c>
      <c r="FE31" s="2">
        <f t="shared" si="29"/>
        <v>10.3125</v>
      </c>
      <c r="FF31" s="3" t="str">
        <f t="shared" si="30"/>
        <v>Thurston, Susan</v>
      </c>
    </row>
    <row r="32" spans="1:162" ht="12.75">
      <c r="A32" s="1" t="s">
        <v>106</v>
      </c>
      <c r="B32" s="2">
        <f t="shared" si="0"/>
        <v>9.625</v>
      </c>
      <c r="C32" s="4" t="s">
        <v>2</v>
      </c>
      <c r="H32" s="2">
        <f t="shared" si="1"/>
        <v>0</v>
      </c>
      <c r="I32" s="2" t="s">
        <v>6</v>
      </c>
      <c r="N32" s="2">
        <f t="shared" si="2"/>
        <v>0</v>
      </c>
      <c r="O32" s="3" t="s">
        <v>7</v>
      </c>
      <c r="T32" s="2">
        <f t="shared" si="3"/>
        <v>0</v>
      </c>
      <c r="U32" s="2" t="str">
        <f t="shared" si="4"/>
        <v>Lapiene, Hayley</v>
      </c>
      <c r="V32" s="3" t="s">
        <v>8</v>
      </c>
      <c r="AA32" s="2">
        <f t="shared" si="5"/>
        <v>0</v>
      </c>
      <c r="AB32" s="3" t="s">
        <v>9</v>
      </c>
      <c r="AG32" s="2">
        <f t="shared" si="6"/>
        <v>0</v>
      </c>
      <c r="AH32" s="3" t="s">
        <v>10</v>
      </c>
      <c r="AM32" s="2">
        <f t="shared" si="7"/>
        <v>0</v>
      </c>
      <c r="AN32" s="3" t="s">
        <v>11</v>
      </c>
      <c r="AS32" s="2">
        <f t="shared" si="8"/>
        <v>0</v>
      </c>
      <c r="AT32" s="2" t="str">
        <f t="shared" si="9"/>
        <v>Lapiene, Hayley</v>
      </c>
      <c r="AU32" s="3" t="s">
        <v>12</v>
      </c>
      <c r="AZ32" s="2">
        <f t="shared" si="10"/>
        <v>0</v>
      </c>
      <c r="BA32" s="3" t="s">
        <v>13</v>
      </c>
      <c r="BF32" s="2">
        <f t="shared" si="11"/>
        <v>0</v>
      </c>
      <c r="BG32" s="3" t="s">
        <v>14</v>
      </c>
      <c r="BL32" s="2">
        <f t="shared" si="12"/>
        <v>0</v>
      </c>
      <c r="BM32" s="3" t="s">
        <v>15</v>
      </c>
      <c r="BO32" s="3">
        <v>15.4</v>
      </c>
      <c r="BR32" s="2">
        <f t="shared" si="13"/>
        <v>9.625</v>
      </c>
      <c r="BS32" s="2" t="str">
        <f t="shared" si="14"/>
        <v>Lapiene, Hayley</v>
      </c>
      <c r="BT32" s="3" t="s">
        <v>16</v>
      </c>
      <c r="BY32" s="2">
        <f t="shared" si="15"/>
        <v>0</v>
      </c>
      <c r="BZ32" s="3" t="s">
        <v>17</v>
      </c>
      <c r="CE32" s="2">
        <f t="shared" si="16"/>
        <v>0</v>
      </c>
      <c r="CF32" s="3" t="s">
        <v>18</v>
      </c>
      <c r="CI32" s="2">
        <f t="shared" si="17"/>
        <v>0</v>
      </c>
      <c r="CJ32" s="3" t="s">
        <v>19</v>
      </c>
      <c r="CM32" s="2">
        <f t="shared" si="18"/>
        <v>0</v>
      </c>
      <c r="CN32" s="2" t="str">
        <f t="shared" si="19"/>
        <v>Lapiene, Hayley</v>
      </c>
      <c r="CO32" s="3" t="s">
        <v>20</v>
      </c>
      <c r="CR32" s="2">
        <f t="shared" si="20"/>
        <v>0</v>
      </c>
      <c r="CS32" s="3" t="s">
        <v>21</v>
      </c>
      <c r="CV32" s="2">
        <f t="shared" si="21"/>
        <v>0</v>
      </c>
      <c r="CW32" s="3" t="s">
        <v>22</v>
      </c>
      <c r="DJ32" s="2">
        <f t="shared" si="22"/>
        <v>0</v>
      </c>
      <c r="DK32" s="2" t="s">
        <v>23</v>
      </c>
      <c r="DM32" s="2">
        <f t="shared" si="23"/>
        <v>0</v>
      </c>
      <c r="DN32" s="2" t="str">
        <f t="shared" si="24"/>
        <v>Lapiene, Hayley</v>
      </c>
      <c r="DO32" s="3" t="s">
        <v>24</v>
      </c>
      <c r="EF32" s="2">
        <f t="shared" si="25"/>
        <v>0</v>
      </c>
      <c r="EG32" s="3" t="s">
        <v>41</v>
      </c>
      <c r="EH32" s="3"/>
      <c r="EI32" s="3"/>
      <c r="EJ32" s="3"/>
      <c r="EK32" s="3"/>
      <c r="EL32" s="3"/>
      <c r="EX32" s="2">
        <f t="shared" si="26"/>
        <v>0</v>
      </c>
      <c r="EY32" s="3" t="s">
        <v>43</v>
      </c>
      <c r="FA32" s="2">
        <f t="shared" si="27"/>
        <v>0</v>
      </c>
      <c r="FB32" s="2" t="s">
        <v>44</v>
      </c>
      <c r="FD32" s="2">
        <f t="shared" si="28"/>
        <v>0</v>
      </c>
      <c r="FE32" s="2">
        <f t="shared" si="29"/>
        <v>9.625</v>
      </c>
      <c r="FF32" s="3" t="str">
        <f t="shared" si="30"/>
        <v>Lapiene, Hayley</v>
      </c>
    </row>
    <row r="33" spans="1:162" ht="12.75">
      <c r="A33" s="1" t="s">
        <v>113</v>
      </c>
      <c r="B33" s="2">
        <f t="shared" si="0"/>
        <v>7.125</v>
      </c>
      <c r="C33" s="4" t="s">
        <v>2</v>
      </c>
      <c r="H33" s="2">
        <f t="shared" si="1"/>
        <v>0</v>
      </c>
      <c r="I33" s="2" t="s">
        <v>6</v>
      </c>
      <c r="N33" s="2">
        <f t="shared" si="2"/>
        <v>0</v>
      </c>
      <c r="O33" s="3" t="s">
        <v>7</v>
      </c>
      <c r="T33" s="2">
        <f t="shared" si="3"/>
        <v>0</v>
      </c>
      <c r="U33" s="2" t="str">
        <f t="shared" si="4"/>
        <v>Martin, Molly</v>
      </c>
      <c r="V33" s="3" t="s">
        <v>8</v>
      </c>
      <c r="AA33" s="2">
        <f t="shared" si="5"/>
        <v>0</v>
      </c>
      <c r="AB33" s="3" t="s">
        <v>9</v>
      </c>
      <c r="AG33" s="2">
        <f t="shared" si="6"/>
        <v>0</v>
      </c>
      <c r="AH33" s="3" t="s">
        <v>10</v>
      </c>
      <c r="AM33" s="2">
        <f t="shared" si="7"/>
        <v>0</v>
      </c>
      <c r="AN33" s="3" t="s">
        <v>11</v>
      </c>
      <c r="AS33" s="2">
        <f t="shared" si="8"/>
        <v>0</v>
      </c>
      <c r="AT33" s="2" t="str">
        <f t="shared" si="9"/>
        <v>Martin, Molly</v>
      </c>
      <c r="AU33" s="3" t="s">
        <v>12</v>
      </c>
      <c r="AZ33" s="2">
        <f t="shared" si="10"/>
        <v>0</v>
      </c>
      <c r="BA33" s="3" t="s">
        <v>13</v>
      </c>
      <c r="BF33" s="2">
        <f t="shared" si="11"/>
        <v>0</v>
      </c>
      <c r="BG33" s="3" t="s">
        <v>14</v>
      </c>
      <c r="BL33" s="2">
        <f t="shared" si="12"/>
        <v>0</v>
      </c>
      <c r="BM33" s="3" t="s">
        <v>15</v>
      </c>
      <c r="BO33" s="3">
        <v>11.4</v>
      </c>
      <c r="BR33" s="2">
        <f t="shared" si="13"/>
        <v>7.125</v>
      </c>
      <c r="BS33" s="2" t="str">
        <f t="shared" si="14"/>
        <v>Martin, Molly</v>
      </c>
      <c r="BT33" s="3" t="s">
        <v>16</v>
      </c>
      <c r="BY33" s="2">
        <f t="shared" si="15"/>
        <v>0</v>
      </c>
      <c r="BZ33" s="3" t="s">
        <v>17</v>
      </c>
      <c r="CE33" s="2">
        <f t="shared" si="16"/>
        <v>0</v>
      </c>
      <c r="CF33" s="3" t="s">
        <v>18</v>
      </c>
      <c r="CI33" s="2">
        <f t="shared" si="17"/>
        <v>0</v>
      </c>
      <c r="CJ33" s="3" t="s">
        <v>19</v>
      </c>
      <c r="CM33" s="2">
        <f t="shared" si="18"/>
        <v>0</v>
      </c>
      <c r="CN33" s="2" t="str">
        <f t="shared" si="19"/>
        <v>Martin, Molly</v>
      </c>
      <c r="CO33" s="3" t="s">
        <v>20</v>
      </c>
      <c r="CR33" s="2">
        <f t="shared" si="20"/>
        <v>0</v>
      </c>
      <c r="CS33" s="3" t="s">
        <v>21</v>
      </c>
      <c r="CV33" s="2">
        <f t="shared" si="21"/>
        <v>0</v>
      </c>
      <c r="CW33" s="3" t="s">
        <v>22</v>
      </c>
      <c r="DJ33" s="2">
        <f t="shared" si="22"/>
        <v>0</v>
      </c>
      <c r="DK33" s="2" t="s">
        <v>23</v>
      </c>
      <c r="DM33" s="2">
        <f t="shared" si="23"/>
        <v>0</v>
      </c>
      <c r="DN33" s="2" t="str">
        <f t="shared" si="24"/>
        <v>Martin, Molly</v>
      </c>
      <c r="DO33" s="3" t="s">
        <v>24</v>
      </c>
      <c r="EF33" s="2">
        <f t="shared" si="25"/>
        <v>0</v>
      </c>
      <c r="EG33" s="3" t="s">
        <v>41</v>
      </c>
      <c r="EH33" s="3"/>
      <c r="EI33" s="3"/>
      <c r="EJ33" s="3"/>
      <c r="EK33" s="3"/>
      <c r="EL33" s="3"/>
      <c r="EX33" s="2">
        <f t="shared" si="26"/>
        <v>0</v>
      </c>
      <c r="EY33" s="3" t="s">
        <v>43</v>
      </c>
      <c r="FA33" s="2">
        <f t="shared" si="27"/>
        <v>0</v>
      </c>
      <c r="FB33" s="2" t="s">
        <v>44</v>
      </c>
      <c r="FD33" s="2">
        <f t="shared" si="28"/>
        <v>0</v>
      </c>
      <c r="FE33" s="2">
        <f t="shared" si="29"/>
        <v>7.125</v>
      </c>
      <c r="FF33" s="3" t="str">
        <f t="shared" si="30"/>
        <v>Martin, Molly</v>
      </c>
    </row>
    <row r="34" spans="1:162" ht="12.75">
      <c r="A34" s="1" t="s">
        <v>64</v>
      </c>
      <c r="B34" s="2">
        <f t="shared" si="0"/>
        <v>5</v>
      </c>
      <c r="C34" s="4" t="s">
        <v>2</v>
      </c>
      <c r="H34" s="2">
        <f t="shared" si="1"/>
        <v>0</v>
      </c>
      <c r="I34" s="2" t="s">
        <v>6</v>
      </c>
      <c r="N34" s="2">
        <f t="shared" si="2"/>
        <v>0</v>
      </c>
      <c r="O34" s="3" t="s">
        <v>7</v>
      </c>
      <c r="Q34" s="3">
        <v>3.2</v>
      </c>
      <c r="T34" s="2">
        <f t="shared" si="3"/>
        <v>4</v>
      </c>
      <c r="U34" s="2" t="str">
        <f t="shared" si="4"/>
        <v>Ward, Cathy</v>
      </c>
      <c r="V34" s="3" t="s">
        <v>8</v>
      </c>
      <c r="AA34" s="2">
        <f t="shared" si="5"/>
        <v>0</v>
      </c>
      <c r="AB34" s="3" t="s">
        <v>9</v>
      </c>
      <c r="AG34" s="2">
        <f t="shared" si="6"/>
        <v>0</v>
      </c>
      <c r="AH34" s="3" t="s">
        <v>10</v>
      </c>
      <c r="AM34" s="2">
        <f t="shared" si="7"/>
        <v>0</v>
      </c>
      <c r="AN34" s="3" t="s">
        <v>11</v>
      </c>
      <c r="AS34" s="2">
        <f t="shared" si="8"/>
        <v>0</v>
      </c>
      <c r="AT34" s="2" t="str">
        <f t="shared" si="9"/>
        <v>Ward, Cathy</v>
      </c>
      <c r="AU34" s="3" t="s">
        <v>12</v>
      </c>
      <c r="AZ34" s="2">
        <f t="shared" si="10"/>
        <v>0</v>
      </c>
      <c r="BA34" s="3" t="s">
        <v>13</v>
      </c>
      <c r="BF34" s="2">
        <f t="shared" si="11"/>
        <v>0</v>
      </c>
      <c r="BG34" s="3" t="s">
        <v>14</v>
      </c>
      <c r="BL34" s="2">
        <f t="shared" si="12"/>
        <v>0</v>
      </c>
      <c r="BM34" s="3" t="s">
        <v>15</v>
      </c>
      <c r="BR34" s="2">
        <f t="shared" si="13"/>
        <v>0</v>
      </c>
      <c r="BS34" s="2" t="str">
        <f t="shared" si="14"/>
        <v>Ward, Cathy</v>
      </c>
      <c r="BT34" s="3" t="s">
        <v>16</v>
      </c>
      <c r="BY34" s="2">
        <f t="shared" si="15"/>
        <v>0</v>
      </c>
      <c r="BZ34" s="3" t="s">
        <v>17</v>
      </c>
      <c r="CE34" s="2">
        <f t="shared" si="16"/>
        <v>0</v>
      </c>
      <c r="CF34" s="3" t="s">
        <v>18</v>
      </c>
      <c r="CI34" s="2">
        <f t="shared" si="17"/>
        <v>0</v>
      </c>
      <c r="CJ34" s="3" t="s">
        <v>19</v>
      </c>
      <c r="CM34" s="2">
        <f t="shared" si="18"/>
        <v>0</v>
      </c>
      <c r="CN34" s="2" t="str">
        <f t="shared" si="19"/>
        <v>Ward, Cathy</v>
      </c>
      <c r="CO34" s="3" t="s">
        <v>20</v>
      </c>
      <c r="CR34" s="2">
        <f t="shared" si="20"/>
        <v>0</v>
      </c>
      <c r="CS34" s="3" t="s">
        <v>21</v>
      </c>
      <c r="CV34" s="2">
        <f t="shared" si="21"/>
        <v>0</v>
      </c>
      <c r="CW34" s="3" t="s">
        <v>22</v>
      </c>
      <c r="DJ34" s="2">
        <f t="shared" si="22"/>
        <v>0</v>
      </c>
      <c r="DK34" s="2" t="s">
        <v>23</v>
      </c>
      <c r="DM34" s="2">
        <f t="shared" si="23"/>
        <v>0</v>
      </c>
      <c r="DN34" s="2" t="str">
        <f t="shared" si="24"/>
        <v>Ward, Cathy</v>
      </c>
      <c r="DO34" s="3" t="s">
        <v>24</v>
      </c>
      <c r="DP34" s="3">
        <v>1</v>
      </c>
      <c r="EF34" s="2">
        <f t="shared" si="25"/>
        <v>1</v>
      </c>
      <c r="EG34" s="3" t="s">
        <v>41</v>
      </c>
      <c r="EH34" s="3"/>
      <c r="EI34" s="3"/>
      <c r="EJ34" s="3"/>
      <c r="EK34" s="3"/>
      <c r="EL34" s="3"/>
      <c r="EX34" s="2">
        <f t="shared" si="26"/>
        <v>0</v>
      </c>
      <c r="EY34" s="3" t="s">
        <v>43</v>
      </c>
      <c r="FA34" s="2">
        <f t="shared" si="27"/>
        <v>0</v>
      </c>
      <c r="FB34" s="2" t="s">
        <v>44</v>
      </c>
      <c r="FD34" s="2">
        <f t="shared" si="28"/>
        <v>0</v>
      </c>
      <c r="FE34" s="2">
        <f t="shared" si="29"/>
        <v>5</v>
      </c>
      <c r="FF34" s="3" t="str">
        <f t="shared" si="30"/>
        <v>Ward, Cathy</v>
      </c>
    </row>
    <row r="35" spans="2:162" ht="12.75">
      <c r="B35" s="2">
        <f t="shared" si="0"/>
        <v>0</v>
      </c>
      <c r="C35" s="4" t="s">
        <v>2</v>
      </c>
      <c r="H35" s="2">
        <f t="shared" si="1"/>
        <v>0</v>
      </c>
      <c r="I35" s="2" t="s">
        <v>6</v>
      </c>
      <c r="N35" s="2">
        <f t="shared" si="2"/>
        <v>0</v>
      </c>
      <c r="O35" s="3" t="s">
        <v>7</v>
      </c>
      <c r="T35" s="2">
        <f t="shared" si="3"/>
        <v>0</v>
      </c>
      <c r="U35" s="2">
        <f t="shared" si="4"/>
        <v>0</v>
      </c>
      <c r="V35" s="3" t="s">
        <v>8</v>
      </c>
      <c r="AA35" s="2">
        <f t="shared" si="5"/>
        <v>0</v>
      </c>
      <c r="AB35" s="3" t="s">
        <v>9</v>
      </c>
      <c r="AG35" s="2">
        <f t="shared" si="6"/>
        <v>0</v>
      </c>
      <c r="AH35" s="3" t="s">
        <v>10</v>
      </c>
      <c r="AM35" s="2">
        <f t="shared" si="7"/>
        <v>0</v>
      </c>
      <c r="AN35" s="3" t="s">
        <v>11</v>
      </c>
      <c r="AS35" s="2">
        <f t="shared" si="8"/>
        <v>0</v>
      </c>
      <c r="AT35" s="2">
        <f t="shared" si="9"/>
        <v>0</v>
      </c>
      <c r="AU35" s="3" t="s">
        <v>12</v>
      </c>
      <c r="AZ35" s="2">
        <f t="shared" si="10"/>
        <v>0</v>
      </c>
      <c r="BA35" s="3" t="s">
        <v>13</v>
      </c>
      <c r="BF35" s="2">
        <f t="shared" si="11"/>
        <v>0</v>
      </c>
      <c r="BG35" s="3" t="s">
        <v>14</v>
      </c>
      <c r="BL35" s="2">
        <f t="shared" si="12"/>
        <v>0</v>
      </c>
      <c r="BM35" s="3" t="s">
        <v>15</v>
      </c>
      <c r="BR35" s="2">
        <f t="shared" si="13"/>
        <v>0</v>
      </c>
      <c r="BS35" s="2">
        <f t="shared" si="14"/>
        <v>0</v>
      </c>
      <c r="BT35" s="3" t="s">
        <v>16</v>
      </c>
      <c r="BY35" s="2">
        <f t="shared" si="15"/>
        <v>0</v>
      </c>
      <c r="BZ35" s="3" t="s">
        <v>17</v>
      </c>
      <c r="CE35" s="2">
        <f t="shared" si="16"/>
        <v>0</v>
      </c>
      <c r="CF35" s="3" t="s">
        <v>18</v>
      </c>
      <c r="CI35" s="2">
        <f t="shared" si="17"/>
        <v>0</v>
      </c>
      <c r="CJ35" s="3" t="s">
        <v>19</v>
      </c>
      <c r="CM35" s="2">
        <f t="shared" si="18"/>
        <v>0</v>
      </c>
      <c r="CN35" s="2">
        <f t="shared" si="19"/>
        <v>0</v>
      </c>
      <c r="CO35" s="3" t="s">
        <v>20</v>
      </c>
      <c r="CR35" s="2">
        <f t="shared" si="20"/>
        <v>0</v>
      </c>
      <c r="CS35" s="3" t="s">
        <v>21</v>
      </c>
      <c r="CV35" s="2">
        <f t="shared" si="21"/>
        <v>0</v>
      </c>
      <c r="CW35" s="3" t="s">
        <v>22</v>
      </c>
      <c r="DJ35" s="2">
        <f t="shared" si="22"/>
        <v>0</v>
      </c>
      <c r="DK35" s="2" t="s">
        <v>23</v>
      </c>
      <c r="DM35" s="2">
        <f t="shared" si="23"/>
        <v>0</v>
      </c>
      <c r="DN35" s="2">
        <f t="shared" si="24"/>
        <v>0</v>
      </c>
      <c r="DO35" s="3" t="s">
        <v>24</v>
      </c>
      <c r="EF35" s="2">
        <f t="shared" si="25"/>
        <v>0</v>
      </c>
      <c r="EG35" s="3" t="s">
        <v>41</v>
      </c>
      <c r="EH35" s="3"/>
      <c r="EI35" s="3"/>
      <c r="EJ35" s="3"/>
      <c r="EK35" s="3"/>
      <c r="EL35" s="3"/>
      <c r="EX35" s="2">
        <f t="shared" si="26"/>
        <v>0</v>
      </c>
      <c r="EY35" s="3" t="s">
        <v>43</v>
      </c>
      <c r="FA35" s="2">
        <f t="shared" si="27"/>
        <v>0</v>
      </c>
      <c r="FB35" s="2" t="s">
        <v>44</v>
      </c>
      <c r="FD35" s="2">
        <f t="shared" si="28"/>
        <v>0</v>
      </c>
      <c r="FE35" s="2">
        <f t="shared" si="29"/>
        <v>0</v>
      </c>
      <c r="FF35" s="3">
        <f t="shared" si="30"/>
        <v>0</v>
      </c>
    </row>
    <row r="36" spans="2:162" ht="12.75">
      <c r="B36" s="2">
        <f t="shared" si="0"/>
        <v>0</v>
      </c>
      <c r="C36" s="4" t="s">
        <v>2</v>
      </c>
      <c r="H36" s="2">
        <f t="shared" si="1"/>
        <v>0</v>
      </c>
      <c r="I36" s="2" t="s">
        <v>6</v>
      </c>
      <c r="N36" s="2">
        <f t="shared" si="2"/>
        <v>0</v>
      </c>
      <c r="O36" s="3" t="s">
        <v>7</v>
      </c>
      <c r="T36" s="2">
        <f t="shared" si="3"/>
        <v>0</v>
      </c>
      <c r="U36" s="2">
        <f t="shared" si="4"/>
        <v>0</v>
      </c>
      <c r="V36" s="3" t="s">
        <v>8</v>
      </c>
      <c r="AA36" s="2">
        <f t="shared" si="5"/>
        <v>0</v>
      </c>
      <c r="AB36" s="3" t="s">
        <v>9</v>
      </c>
      <c r="AG36" s="2">
        <f t="shared" si="6"/>
        <v>0</v>
      </c>
      <c r="AH36" s="3" t="s">
        <v>10</v>
      </c>
      <c r="AM36" s="2">
        <f t="shared" si="7"/>
        <v>0</v>
      </c>
      <c r="AN36" s="3" t="s">
        <v>11</v>
      </c>
      <c r="AS36" s="2">
        <f t="shared" si="8"/>
        <v>0</v>
      </c>
      <c r="AT36" s="2">
        <f t="shared" si="9"/>
        <v>0</v>
      </c>
      <c r="AU36" s="3" t="s">
        <v>12</v>
      </c>
      <c r="AZ36" s="2">
        <f t="shared" si="10"/>
        <v>0</v>
      </c>
      <c r="BA36" s="3" t="s">
        <v>13</v>
      </c>
      <c r="BF36" s="2">
        <f t="shared" si="11"/>
        <v>0</v>
      </c>
      <c r="BG36" s="3" t="s">
        <v>14</v>
      </c>
      <c r="BL36" s="2">
        <f t="shared" si="12"/>
        <v>0</v>
      </c>
      <c r="BM36" s="3" t="s">
        <v>15</v>
      </c>
      <c r="BR36" s="2">
        <f t="shared" si="13"/>
        <v>0</v>
      </c>
      <c r="BS36" s="2">
        <f t="shared" si="14"/>
        <v>0</v>
      </c>
      <c r="BT36" s="3" t="s">
        <v>16</v>
      </c>
      <c r="BY36" s="2">
        <f t="shared" si="15"/>
        <v>0</v>
      </c>
      <c r="BZ36" s="3" t="s">
        <v>17</v>
      </c>
      <c r="CE36" s="2">
        <f t="shared" si="16"/>
        <v>0</v>
      </c>
      <c r="CF36" s="3" t="s">
        <v>18</v>
      </c>
      <c r="CI36" s="2">
        <f t="shared" si="17"/>
        <v>0</v>
      </c>
      <c r="CJ36" s="3" t="s">
        <v>19</v>
      </c>
      <c r="CM36" s="2">
        <f t="shared" si="18"/>
        <v>0</v>
      </c>
      <c r="CN36" s="2">
        <f t="shared" si="19"/>
        <v>0</v>
      </c>
      <c r="CO36" s="3" t="s">
        <v>20</v>
      </c>
      <c r="CR36" s="2">
        <f t="shared" si="20"/>
        <v>0</v>
      </c>
      <c r="CS36" s="3" t="s">
        <v>21</v>
      </c>
      <c r="CV36" s="2">
        <f t="shared" si="21"/>
        <v>0</v>
      </c>
      <c r="CW36" s="3" t="s">
        <v>22</v>
      </c>
      <c r="DJ36" s="2">
        <f t="shared" si="22"/>
        <v>0</v>
      </c>
      <c r="DK36" s="2" t="s">
        <v>23</v>
      </c>
      <c r="DM36" s="2">
        <f t="shared" si="23"/>
        <v>0</v>
      </c>
      <c r="DN36" s="2">
        <f t="shared" si="24"/>
        <v>0</v>
      </c>
      <c r="DO36" s="3" t="s">
        <v>24</v>
      </c>
      <c r="EF36" s="2">
        <f t="shared" si="25"/>
        <v>0</v>
      </c>
      <c r="EG36" s="3" t="s">
        <v>41</v>
      </c>
      <c r="EH36" s="3"/>
      <c r="EI36" s="3"/>
      <c r="EJ36" s="3"/>
      <c r="EK36" s="3"/>
      <c r="EL36" s="3"/>
      <c r="EX36" s="2">
        <f t="shared" si="26"/>
        <v>0</v>
      </c>
      <c r="EY36" s="3" t="s">
        <v>43</v>
      </c>
      <c r="FA36" s="2">
        <f t="shared" si="27"/>
        <v>0</v>
      </c>
      <c r="FB36" s="2" t="s">
        <v>44</v>
      </c>
      <c r="FD36" s="2">
        <f t="shared" si="28"/>
        <v>0</v>
      </c>
      <c r="FE36" s="2">
        <f t="shared" si="29"/>
        <v>0</v>
      </c>
      <c r="FF36" s="3">
        <f t="shared" si="30"/>
        <v>0</v>
      </c>
    </row>
    <row r="37" spans="2:162" ht="12.75">
      <c r="B37" s="2">
        <f t="shared" si="0"/>
        <v>0</v>
      </c>
      <c r="C37" s="4" t="s">
        <v>2</v>
      </c>
      <c r="H37" s="2">
        <f t="shared" si="1"/>
        <v>0</v>
      </c>
      <c r="I37" s="2" t="s">
        <v>6</v>
      </c>
      <c r="N37" s="2">
        <f t="shared" si="2"/>
        <v>0</v>
      </c>
      <c r="O37" s="3" t="s">
        <v>7</v>
      </c>
      <c r="T37" s="2">
        <f t="shared" si="3"/>
        <v>0</v>
      </c>
      <c r="U37" s="2">
        <f t="shared" si="4"/>
        <v>0</v>
      </c>
      <c r="V37" s="3" t="s">
        <v>8</v>
      </c>
      <c r="AA37" s="2">
        <f t="shared" si="5"/>
        <v>0</v>
      </c>
      <c r="AB37" s="3" t="s">
        <v>9</v>
      </c>
      <c r="AG37" s="2">
        <f t="shared" si="6"/>
        <v>0</v>
      </c>
      <c r="AH37" s="3" t="s">
        <v>10</v>
      </c>
      <c r="AM37" s="2">
        <f t="shared" si="7"/>
        <v>0</v>
      </c>
      <c r="AN37" s="3" t="s">
        <v>11</v>
      </c>
      <c r="AS37" s="2">
        <f t="shared" si="8"/>
        <v>0</v>
      </c>
      <c r="AT37" s="2">
        <f t="shared" si="9"/>
        <v>0</v>
      </c>
      <c r="AU37" s="3" t="s">
        <v>12</v>
      </c>
      <c r="AZ37" s="2">
        <f t="shared" si="10"/>
        <v>0</v>
      </c>
      <c r="BA37" s="3" t="s">
        <v>13</v>
      </c>
      <c r="BF37" s="2">
        <f t="shared" si="11"/>
        <v>0</v>
      </c>
      <c r="BG37" s="3" t="s">
        <v>14</v>
      </c>
      <c r="BL37" s="2">
        <f t="shared" si="12"/>
        <v>0</v>
      </c>
      <c r="BM37" s="3" t="s">
        <v>15</v>
      </c>
      <c r="BR37" s="2">
        <f t="shared" si="13"/>
        <v>0</v>
      </c>
      <c r="BS37" s="2">
        <f t="shared" si="14"/>
        <v>0</v>
      </c>
      <c r="BT37" s="3" t="s">
        <v>16</v>
      </c>
      <c r="BY37" s="2">
        <f t="shared" si="15"/>
        <v>0</v>
      </c>
      <c r="BZ37" s="3" t="s">
        <v>17</v>
      </c>
      <c r="CE37" s="2">
        <f t="shared" si="16"/>
        <v>0</v>
      </c>
      <c r="CF37" s="3" t="s">
        <v>18</v>
      </c>
      <c r="CI37" s="2">
        <f t="shared" si="17"/>
        <v>0</v>
      </c>
      <c r="CJ37" s="3" t="s">
        <v>19</v>
      </c>
      <c r="CM37" s="2">
        <f t="shared" si="18"/>
        <v>0</v>
      </c>
      <c r="CN37" s="2">
        <f t="shared" si="19"/>
        <v>0</v>
      </c>
      <c r="CO37" s="3" t="s">
        <v>20</v>
      </c>
      <c r="CR37" s="2">
        <f t="shared" si="20"/>
        <v>0</v>
      </c>
      <c r="CS37" s="3" t="s">
        <v>21</v>
      </c>
      <c r="CV37" s="2">
        <f t="shared" si="21"/>
        <v>0</v>
      </c>
      <c r="CW37" s="3" t="s">
        <v>22</v>
      </c>
      <c r="DJ37" s="2">
        <f t="shared" si="22"/>
        <v>0</v>
      </c>
      <c r="DK37" s="2" t="s">
        <v>23</v>
      </c>
      <c r="DM37" s="2">
        <f t="shared" si="23"/>
        <v>0</v>
      </c>
      <c r="DN37" s="2">
        <f t="shared" si="24"/>
        <v>0</v>
      </c>
      <c r="DO37" s="3" t="s">
        <v>24</v>
      </c>
      <c r="EF37" s="2">
        <f t="shared" si="25"/>
        <v>0</v>
      </c>
      <c r="EG37" s="3" t="s">
        <v>41</v>
      </c>
      <c r="EH37" s="3"/>
      <c r="EI37" s="3"/>
      <c r="EJ37" s="3"/>
      <c r="EK37" s="3"/>
      <c r="EL37" s="3"/>
      <c r="EX37" s="2">
        <f t="shared" si="26"/>
        <v>0</v>
      </c>
      <c r="EY37" s="3" t="s">
        <v>43</v>
      </c>
      <c r="FA37" s="2">
        <f t="shared" si="27"/>
        <v>0</v>
      </c>
      <c r="FB37" s="2" t="s">
        <v>44</v>
      </c>
      <c r="FD37" s="2">
        <f t="shared" si="28"/>
        <v>0</v>
      </c>
      <c r="FE37" s="2">
        <f t="shared" si="29"/>
        <v>0</v>
      </c>
      <c r="FF37" s="3">
        <f t="shared" si="30"/>
        <v>0</v>
      </c>
    </row>
    <row r="38" spans="3:155" ht="12.75">
      <c r="C38" s="4"/>
      <c r="V38" s="3"/>
      <c r="AB38" s="3"/>
      <c r="AH38" s="3"/>
      <c r="AN38" s="3"/>
      <c r="AU38" s="3"/>
      <c r="BA38" s="3"/>
      <c r="BG38" s="3"/>
      <c r="BR38" s="2"/>
      <c r="BS38" s="2"/>
      <c r="BT38" s="3"/>
      <c r="BZ38" s="3"/>
      <c r="CF38" s="3"/>
      <c r="CJ38" s="3"/>
      <c r="CO38" s="3"/>
      <c r="CS38" s="3"/>
      <c r="CW38" s="3"/>
      <c r="DO38" s="3"/>
      <c r="EG38" s="3"/>
      <c r="EH38" s="3"/>
      <c r="EI38" s="3"/>
      <c r="EJ38" s="3"/>
      <c r="EK38" s="3"/>
      <c r="EL38" s="3"/>
      <c r="EY38" s="3"/>
    </row>
    <row r="39" spans="3:155" ht="12.75">
      <c r="C39" s="4"/>
      <c r="V39" s="3"/>
      <c r="AB39" s="3"/>
      <c r="AH39" s="3"/>
      <c r="AN39" s="3"/>
      <c r="AU39" s="3"/>
      <c r="BA39" s="3"/>
      <c r="BG39" s="3"/>
      <c r="BR39" s="2"/>
      <c r="BS39" s="2"/>
      <c r="BT39" s="3"/>
      <c r="BZ39" s="3"/>
      <c r="CF39" s="3"/>
      <c r="CJ39" s="3"/>
      <c r="CO39" s="3"/>
      <c r="CS39" s="3"/>
      <c r="CW39" s="3"/>
      <c r="DO39" s="3"/>
      <c r="EG39" s="3"/>
      <c r="EH39" s="3"/>
      <c r="EI39" s="3"/>
      <c r="EJ39" s="3"/>
      <c r="EK39" s="3"/>
      <c r="EL39" s="3"/>
      <c r="EY39" s="3"/>
    </row>
    <row r="40" spans="3:155" ht="12.75">
      <c r="C40" s="4"/>
      <c r="V40" s="3"/>
      <c r="AB40" s="3"/>
      <c r="AH40" s="3"/>
      <c r="AN40" s="3"/>
      <c r="AU40" s="3"/>
      <c r="BA40" s="3"/>
      <c r="BG40" s="3"/>
      <c r="BR40" s="2"/>
      <c r="BS40" s="2"/>
      <c r="BT40" s="3"/>
      <c r="BZ40" s="3"/>
      <c r="CF40" s="3"/>
      <c r="CJ40" s="3"/>
      <c r="CO40" s="3"/>
      <c r="CS40" s="3"/>
      <c r="CW40" s="3"/>
      <c r="DO40" s="3"/>
      <c r="EG40" s="3"/>
      <c r="EH40" s="3"/>
      <c r="EI40" s="3"/>
      <c r="EJ40" s="3"/>
      <c r="EK40" s="3"/>
      <c r="EL40" s="3"/>
      <c r="EY40" s="3"/>
    </row>
    <row r="41" spans="3:155" ht="12.75">
      <c r="C41" s="4"/>
      <c r="V41" s="3"/>
      <c r="AB41" s="3"/>
      <c r="AH41" s="3"/>
      <c r="AN41" s="3"/>
      <c r="AU41" s="3"/>
      <c r="BA41" s="3"/>
      <c r="BG41" s="3"/>
      <c r="BR41" s="2"/>
      <c r="BS41" s="2"/>
      <c r="BT41" s="3"/>
      <c r="BZ41" s="3"/>
      <c r="CF41" s="3"/>
      <c r="CJ41" s="3"/>
      <c r="CO41" s="3"/>
      <c r="CS41" s="3"/>
      <c r="CW41" s="3"/>
      <c r="DO41" s="3"/>
      <c r="EG41" s="3"/>
      <c r="EH41" s="3"/>
      <c r="EI41" s="3"/>
      <c r="EJ41" s="3"/>
      <c r="EK41" s="3"/>
      <c r="EL41" s="3"/>
      <c r="EY41" s="3"/>
    </row>
    <row r="42" spans="3:155" ht="12.75">
      <c r="C42" s="4"/>
      <c r="V42" s="3"/>
      <c r="AB42" s="3"/>
      <c r="AH42" s="3"/>
      <c r="AN42" s="3"/>
      <c r="AU42" s="3"/>
      <c r="BA42" s="3"/>
      <c r="BG42" s="3"/>
      <c r="BR42" s="2"/>
      <c r="BS42" s="2"/>
      <c r="BT42" s="3"/>
      <c r="BZ42" s="3"/>
      <c r="CF42" s="3"/>
      <c r="CJ42" s="3"/>
      <c r="CO42" s="3"/>
      <c r="CS42" s="3"/>
      <c r="CW42" s="3"/>
      <c r="DO42" s="3"/>
      <c r="EG42" s="3"/>
      <c r="EH42" s="3"/>
      <c r="EI42" s="3"/>
      <c r="EJ42" s="3"/>
      <c r="EK42" s="3"/>
      <c r="EL42" s="3"/>
      <c r="EY42" s="3"/>
    </row>
    <row r="43" spans="3:162" ht="12.75">
      <c r="C43" s="4"/>
      <c r="V43" s="3"/>
      <c r="AB43" s="3"/>
      <c r="AH43" s="3"/>
      <c r="AN43" s="3"/>
      <c r="AU43" s="3"/>
      <c r="BA43" s="3"/>
      <c r="BG43" s="3"/>
      <c r="BR43" s="2"/>
      <c r="BS43" s="2"/>
      <c r="BT43" s="3"/>
      <c r="BZ43" s="3"/>
      <c r="CF43" s="3"/>
      <c r="CJ43" s="3"/>
      <c r="CO43" s="3"/>
      <c r="CS43" s="3"/>
      <c r="CW43" s="3"/>
      <c r="DO43" s="3"/>
      <c r="EG43" s="3"/>
      <c r="EH43" s="3"/>
      <c r="EI43" s="3"/>
      <c r="EJ43" s="3"/>
      <c r="EK43" s="3"/>
      <c r="EL43" s="3"/>
      <c r="FA43" s="3"/>
      <c r="FC43" s="2"/>
      <c r="FD43" s="3"/>
      <c r="FF43" s="2"/>
    </row>
    <row r="44" spans="3:155" ht="12.75">
      <c r="C44" s="4"/>
      <c r="V44" s="3"/>
      <c r="AB44" s="3"/>
      <c r="AH44" s="3"/>
      <c r="AN44" s="3"/>
      <c r="AU44" s="3"/>
      <c r="BA44" s="3"/>
      <c r="BG44" s="3"/>
      <c r="BR44" s="2"/>
      <c r="BS44" s="2"/>
      <c r="BT44" s="3"/>
      <c r="BZ44" s="3"/>
      <c r="CF44" s="3"/>
      <c r="CJ44" s="3"/>
      <c r="CO44" s="3"/>
      <c r="CS44" s="3"/>
      <c r="CW44" s="3"/>
      <c r="DO44" s="3"/>
      <c r="EG44" s="3"/>
      <c r="EH44" s="3"/>
      <c r="EI44" s="3"/>
      <c r="EJ44" s="3"/>
      <c r="EK44" s="3"/>
      <c r="EL44" s="3"/>
      <c r="EY44" s="3"/>
    </row>
    <row r="45" spans="3:155" ht="12.75">
      <c r="C45" s="4"/>
      <c r="V45" s="3"/>
      <c r="AB45" s="3"/>
      <c r="AH45" s="3"/>
      <c r="AN45" s="3"/>
      <c r="AU45" s="3"/>
      <c r="BA45" s="3"/>
      <c r="BG45" s="3"/>
      <c r="BR45" s="2"/>
      <c r="BS45" s="2"/>
      <c r="BT45" s="3"/>
      <c r="BZ45" s="3"/>
      <c r="CF45" s="3"/>
      <c r="CJ45" s="3"/>
      <c r="CO45" s="3"/>
      <c r="CS45" s="3"/>
      <c r="CW45" s="3"/>
      <c r="DO45" s="3"/>
      <c r="EG45" s="3"/>
      <c r="EH45" s="3"/>
      <c r="EI45" s="3"/>
      <c r="EJ45" s="3"/>
      <c r="EK45" s="3"/>
      <c r="EL45" s="3"/>
      <c r="EY45" s="3"/>
    </row>
    <row r="46" spans="3:155" ht="12.75">
      <c r="C46" s="4"/>
      <c r="V46" s="3"/>
      <c r="AB46" s="3"/>
      <c r="AH46" s="3"/>
      <c r="AN46" s="3"/>
      <c r="AU46" s="3"/>
      <c r="BA46" s="3"/>
      <c r="BG46" s="3"/>
      <c r="BR46" s="2"/>
      <c r="BS46" s="2"/>
      <c r="BT46" s="3"/>
      <c r="BZ46" s="3"/>
      <c r="CF46" s="3"/>
      <c r="CJ46" s="3"/>
      <c r="CO46" s="3"/>
      <c r="CS46" s="3"/>
      <c r="CW46" s="3"/>
      <c r="DO46" s="3"/>
      <c r="EG46" s="3"/>
      <c r="EH46" s="3"/>
      <c r="EI46" s="3"/>
      <c r="EJ46" s="3"/>
      <c r="EK46" s="3"/>
      <c r="EL46" s="3"/>
      <c r="EY46" s="3"/>
    </row>
    <row r="47" spans="3:162" ht="12.75">
      <c r="C47" s="4"/>
      <c r="V47" s="3"/>
      <c r="AB47" s="3"/>
      <c r="AH47" s="3"/>
      <c r="AN47" s="3"/>
      <c r="AU47" s="3"/>
      <c r="BA47" s="3"/>
      <c r="BG47" s="3"/>
      <c r="BR47" s="2"/>
      <c r="BS47" s="2"/>
      <c r="BT47" s="3"/>
      <c r="BZ47" s="3"/>
      <c r="CF47" s="3"/>
      <c r="CJ47" s="3"/>
      <c r="CO47" s="3"/>
      <c r="CS47" s="3"/>
      <c r="CW47" s="3"/>
      <c r="DO47" s="3"/>
      <c r="EG47" s="3"/>
      <c r="EH47" s="3"/>
      <c r="EI47" s="3"/>
      <c r="EJ47" s="3"/>
      <c r="EK47" s="3"/>
      <c r="EL47" s="3"/>
      <c r="FA47" s="3"/>
      <c r="FC47" s="2"/>
      <c r="FD47" s="3"/>
      <c r="FF47" s="2"/>
    </row>
    <row r="48" spans="3:155" ht="12.75">
      <c r="C48" s="4"/>
      <c r="V48" s="3"/>
      <c r="AB48" s="3"/>
      <c r="AH48" s="3"/>
      <c r="AN48" s="3"/>
      <c r="AU48" s="3"/>
      <c r="BA48" s="3"/>
      <c r="BG48" s="3"/>
      <c r="BR48" s="2"/>
      <c r="BS48" s="2"/>
      <c r="BT48" s="3"/>
      <c r="BZ48" s="3"/>
      <c r="CF48" s="3"/>
      <c r="CJ48" s="3"/>
      <c r="CO48" s="3"/>
      <c r="CS48" s="3"/>
      <c r="CW48" s="3"/>
      <c r="DO48" s="3"/>
      <c r="EG48" s="3"/>
      <c r="EH48" s="3"/>
      <c r="EI48" s="3"/>
      <c r="EJ48" s="3"/>
      <c r="EK48" s="3"/>
      <c r="EL48" s="3"/>
      <c r="EY48" s="3"/>
    </row>
    <row r="49" spans="3:155" ht="12.75">
      <c r="C49" s="4"/>
      <c r="V49" s="3"/>
      <c r="AB49" s="3"/>
      <c r="AH49" s="3"/>
      <c r="AN49" s="3"/>
      <c r="AU49" s="3"/>
      <c r="BA49" s="3"/>
      <c r="BG49" s="3"/>
      <c r="BR49" s="2"/>
      <c r="BS49" s="2"/>
      <c r="BT49" s="3"/>
      <c r="BZ49" s="3"/>
      <c r="CF49" s="3"/>
      <c r="CJ49" s="3"/>
      <c r="CO49" s="3"/>
      <c r="CS49" s="3"/>
      <c r="CW49" s="3"/>
      <c r="DO49" s="3"/>
      <c r="EG49" s="3"/>
      <c r="EH49" s="3"/>
      <c r="EI49" s="3"/>
      <c r="EJ49" s="3"/>
      <c r="EK49" s="3"/>
      <c r="EL49" s="3"/>
      <c r="EY49" s="3"/>
    </row>
    <row r="50" spans="3:162" ht="12.75">
      <c r="C50" s="4"/>
      <c r="V50" s="3"/>
      <c r="AB50" s="3"/>
      <c r="AH50" s="3"/>
      <c r="AN50" s="3"/>
      <c r="AU50" s="3"/>
      <c r="BA50" s="3"/>
      <c r="BG50" s="3"/>
      <c r="BR50" s="2"/>
      <c r="BS50" s="2"/>
      <c r="BT50" s="3"/>
      <c r="BZ50" s="3"/>
      <c r="CF50" s="3"/>
      <c r="CJ50" s="3"/>
      <c r="CO50" s="3"/>
      <c r="CS50" s="3"/>
      <c r="CW50" s="3"/>
      <c r="DO50" s="3"/>
      <c r="EG50" s="3"/>
      <c r="EH50" s="3"/>
      <c r="EI50" s="3"/>
      <c r="EJ50" s="3"/>
      <c r="EK50" s="3"/>
      <c r="EL50" s="3"/>
      <c r="FA50" s="3"/>
      <c r="FC50" s="2"/>
      <c r="FD50" s="3"/>
      <c r="FF50" s="2"/>
    </row>
  </sheetData>
  <sheetProtection selectLockedCells="1" selectUnlockedCells="1"/>
  <printOptions gridLines="1"/>
  <pageMargins left="0.7875" right="0.7875" top="1.025" bottom="1.025" header="0.7875" footer="0.7875"/>
  <pageSetup horizontalDpi="300" verticalDpi="300" orientation="landscape" r:id="rId1"/>
  <headerFooter alignWithMargins="0">
    <oddHeader xml:space="preserve">&amp;CWomen's Year Long Standings- Updated : </oddHeader>
    <oddFooter>&amp;CPage &amp;P</oddFooter>
  </headerFooter>
  <colBreaks count="4" manualBreakCount="4">
    <brk id="33" max="65535" man="1"/>
    <brk id="70" max="65535" man="1"/>
    <brk id="117" max="65535" man="1"/>
    <brk id="136" max="65535" man="1"/>
  </colBreaks>
</worksheet>
</file>

<file path=xl/worksheets/sheet4.xml><?xml version="1.0" encoding="utf-8"?>
<worksheet xmlns="http://schemas.openxmlformats.org/spreadsheetml/2006/main" xmlns:r="http://schemas.openxmlformats.org/officeDocument/2006/relationships">
  <dimension ref="A1:H84"/>
  <sheetViews>
    <sheetView zoomScalePageLayoutView="0" workbookViewId="0" topLeftCell="A1">
      <selection activeCell="A2" sqref="A2:G5"/>
    </sheetView>
  </sheetViews>
  <sheetFormatPr defaultColWidth="11.8515625" defaultRowHeight="12.75"/>
  <cols>
    <col min="1" max="1" width="15.28125" style="5" customWidth="1"/>
    <col min="2" max="2" width="6.8515625" style="5" customWidth="1"/>
    <col min="3" max="3" width="8.140625" style="6" customWidth="1"/>
    <col min="4" max="4" width="7.8515625" style="6" customWidth="1"/>
    <col min="5" max="5" width="7.57421875" style="6" customWidth="1"/>
    <col min="6" max="6" width="7.8515625" style="6" customWidth="1"/>
    <col min="7" max="7" width="19.00390625" style="7" customWidth="1"/>
    <col min="8" max="8" width="12.57421875" style="6" customWidth="1"/>
    <col min="9" max="16384" width="11.8515625" style="6" customWidth="1"/>
  </cols>
  <sheetData>
    <row r="1" spans="1:8" s="5" customFormat="1" ht="12.75">
      <c r="A1" s="5" t="s">
        <v>0</v>
      </c>
      <c r="B1" s="5" t="s">
        <v>47</v>
      </c>
      <c r="C1" s="5" t="s">
        <v>48</v>
      </c>
      <c r="D1" s="5" t="s">
        <v>49</v>
      </c>
      <c r="E1" s="5" t="s">
        <v>50</v>
      </c>
      <c r="F1" s="5" t="s">
        <v>51</v>
      </c>
      <c r="G1" s="8" t="s">
        <v>52</v>
      </c>
      <c r="H1" s="5" t="s">
        <v>53</v>
      </c>
    </row>
    <row r="2" spans="1:7" ht="12.75">
      <c r="A2" s="27"/>
      <c r="B2" s="12"/>
      <c r="C2" s="11"/>
      <c r="D2" s="11"/>
      <c r="G2" s="26"/>
    </row>
    <row r="3" spans="1:7" ht="12.75">
      <c r="A3" s="25"/>
      <c r="B3" s="28"/>
      <c r="C3" s="29"/>
      <c r="D3" s="29"/>
      <c r="E3" s="30"/>
      <c r="F3" s="30"/>
      <c r="G3" s="31"/>
    </row>
    <row r="4" spans="1:7" ht="12.75">
      <c r="A4" s="25"/>
      <c r="B4" s="28"/>
      <c r="C4" s="29"/>
      <c r="D4" s="29"/>
      <c r="E4" s="30"/>
      <c r="F4" s="30"/>
      <c r="G4" s="31"/>
    </row>
    <row r="5" spans="1:7" ht="12.75">
      <c r="A5" s="27"/>
      <c r="B5" s="28"/>
      <c r="C5" s="29"/>
      <c r="D5" s="29"/>
      <c r="E5" s="30"/>
      <c r="F5" s="30"/>
      <c r="G5" s="31"/>
    </row>
    <row r="6" spans="3:4" ht="12.75">
      <c r="C6" s="11"/>
      <c r="D6" s="11"/>
    </row>
    <row r="7" spans="3:4" ht="12.75">
      <c r="C7" s="11"/>
      <c r="D7" s="11"/>
    </row>
    <row r="8" spans="3:4" ht="12.75">
      <c r="C8" s="11"/>
      <c r="D8" s="11"/>
    </row>
    <row r="9" spans="3:4" ht="12.75">
      <c r="C9" s="11"/>
      <c r="D9" s="11"/>
    </row>
    <row r="10" spans="3:4" ht="12.75">
      <c r="C10" s="11"/>
      <c r="D10" s="11"/>
    </row>
    <row r="11" spans="3:4" ht="12.75">
      <c r="C11" s="11"/>
      <c r="D11" s="11"/>
    </row>
    <row r="12" spans="3:4" ht="12.75">
      <c r="C12" s="11"/>
      <c r="D12" s="11"/>
    </row>
    <row r="13" spans="3:4" ht="12.75">
      <c r="C13" s="11"/>
      <c r="D13" s="11"/>
    </row>
    <row r="14" spans="3:4" ht="12.75">
      <c r="C14" s="11"/>
      <c r="D14" s="11"/>
    </row>
    <row r="15" spans="3:4" ht="12.75">
      <c r="C15" s="11"/>
      <c r="D15" s="11"/>
    </row>
    <row r="16" spans="3:4" ht="12.75">
      <c r="C16" s="11"/>
      <c r="D16" s="11"/>
    </row>
    <row r="17" spans="3:4" ht="12.75">
      <c r="C17" s="11"/>
      <c r="D17" s="11"/>
    </row>
    <row r="18" spans="3:4" ht="12.75">
      <c r="C18" s="11"/>
      <c r="D18" s="11"/>
    </row>
    <row r="19" spans="3:4" ht="12.75">
      <c r="C19" s="11"/>
      <c r="D19" s="11"/>
    </row>
    <row r="20" spans="3:4" ht="12.75">
      <c r="C20" s="11"/>
      <c r="D20" s="11"/>
    </row>
    <row r="21" spans="3:4" ht="12.75">
      <c r="C21" s="11"/>
      <c r="D21" s="11"/>
    </row>
    <row r="22" spans="3:4" ht="12.75">
      <c r="C22" s="11"/>
      <c r="D22" s="11"/>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4" ht="12.75">
      <c r="C30" s="11"/>
      <c r="D30" s="11"/>
    </row>
    <row r="31" spans="3:6" ht="12.75">
      <c r="C31" s="11"/>
      <c r="D31" s="11"/>
      <c r="F31" s="12"/>
    </row>
    <row r="32" spans="3:4" ht="12.75">
      <c r="C32" s="11"/>
      <c r="D32" s="11"/>
    </row>
    <row r="33" spans="1:7" s="14" customFormat="1" ht="12.75">
      <c r="A33" s="16"/>
      <c r="B33" s="6"/>
      <c r="C33" s="11"/>
      <c r="D33" s="11"/>
      <c r="E33" s="6"/>
      <c r="F33" s="6"/>
      <c r="G33" s="6"/>
    </row>
    <row r="34" spans="3:4" ht="12.75">
      <c r="C34" s="11"/>
      <c r="D34" s="11"/>
    </row>
    <row r="35" spans="3:4" ht="12.75">
      <c r="C35" s="11"/>
      <c r="D35" s="11"/>
    </row>
    <row r="36" spans="3:4" ht="12.75">
      <c r="C36" s="11"/>
      <c r="D36" s="11"/>
    </row>
    <row r="37" spans="1:7" s="14" customFormat="1" ht="12.75">
      <c r="A37" s="16"/>
      <c r="B37" s="6"/>
      <c r="C37" s="11"/>
      <c r="D37" s="11"/>
      <c r="E37" s="6"/>
      <c r="F37" s="6"/>
      <c r="G37" s="6"/>
    </row>
    <row r="38" spans="3:4" ht="12.75">
      <c r="C38" s="11"/>
      <c r="D38" s="11"/>
    </row>
    <row r="39" spans="3:4" ht="12.75">
      <c r="C39" s="11"/>
      <c r="D39" s="11"/>
    </row>
    <row r="40" spans="1:7" s="14" customFormat="1" ht="12.75">
      <c r="A40" s="16"/>
      <c r="B40" s="6"/>
      <c r="C40" s="11"/>
      <c r="D40" s="11"/>
      <c r="E40" s="6"/>
      <c r="F40" s="6"/>
      <c r="G40" s="6"/>
    </row>
    <row r="41" spans="3:4" ht="12.75">
      <c r="C41" s="11"/>
      <c r="D41" s="11"/>
    </row>
    <row r="42" spans="3:4" ht="12.75">
      <c r="C42" s="11"/>
      <c r="D42" s="11"/>
    </row>
    <row r="43" spans="3:4" ht="12.75">
      <c r="C43" s="11"/>
      <c r="D43" s="11"/>
    </row>
    <row r="44" spans="3:4" ht="12.75">
      <c r="C44" s="11"/>
      <c r="D44" s="11"/>
    </row>
    <row r="45" spans="3:4" ht="12.75">
      <c r="C45" s="11"/>
      <c r="D45" s="11"/>
    </row>
    <row r="46" spans="3:4" ht="12.75">
      <c r="C46" s="11"/>
      <c r="D46" s="11"/>
    </row>
    <row r="47" spans="3:4" ht="12.75">
      <c r="C47" s="11"/>
      <c r="D47" s="11"/>
    </row>
    <row r="48" spans="3:4" ht="12.75">
      <c r="C48" s="11"/>
      <c r="D48" s="11"/>
    </row>
    <row r="49" spans="3:4" ht="12.75">
      <c r="C49" s="11"/>
      <c r="D49" s="11"/>
    </row>
    <row r="50" spans="3:4" ht="12.75">
      <c r="C50" s="11"/>
      <c r="D50" s="11"/>
    </row>
    <row r="51" spans="3:4" ht="12.75">
      <c r="C51" s="11"/>
      <c r="D51" s="11"/>
    </row>
    <row r="52" spans="3:4" ht="12.75">
      <c r="C52" s="11"/>
      <c r="D52" s="11"/>
    </row>
    <row r="53" spans="3:4" ht="12.75">
      <c r="C53" s="11"/>
      <c r="D53" s="11"/>
    </row>
    <row r="54" spans="3:4" ht="12.75">
      <c r="C54" s="11"/>
      <c r="D54" s="11"/>
    </row>
    <row r="55" spans="3:4" ht="12.75">
      <c r="C55" s="11"/>
      <c r="D55" s="11"/>
    </row>
    <row r="56" spans="3:4" ht="12.75">
      <c r="C56" s="11"/>
      <c r="D56" s="11"/>
    </row>
    <row r="57" spans="3:4" ht="12.75">
      <c r="C57" s="11"/>
      <c r="D57" s="11"/>
    </row>
    <row r="58" spans="1:7" s="14" customFormat="1" ht="12.75">
      <c r="A58" s="16"/>
      <c r="B58" s="6"/>
      <c r="C58" s="11"/>
      <c r="D58" s="11"/>
      <c r="E58" s="6"/>
      <c r="F58" s="6"/>
      <c r="G58" s="6"/>
    </row>
    <row r="59" spans="3:4" ht="12.75">
      <c r="C59" s="11"/>
      <c r="D59" s="11"/>
    </row>
    <row r="60" spans="3:4" ht="12.75">
      <c r="C60" s="11"/>
      <c r="D60" s="11"/>
    </row>
    <row r="61" spans="3:4" ht="12.75">
      <c r="C61" s="11"/>
      <c r="D61" s="11"/>
    </row>
    <row r="62" spans="1:7" s="14" customFormat="1" ht="12.75">
      <c r="A62" s="16"/>
      <c r="B62" s="6"/>
      <c r="C62" s="11"/>
      <c r="D62" s="11"/>
      <c r="E62" s="6"/>
      <c r="F62" s="6"/>
      <c r="G62" s="6"/>
    </row>
    <row r="63" spans="3:4" ht="12.75">
      <c r="C63" s="11"/>
      <c r="D63" s="11"/>
    </row>
    <row r="64" spans="3:4" ht="12.75">
      <c r="C64" s="11"/>
      <c r="D64" s="11"/>
    </row>
    <row r="65" spans="3:4" ht="12.75">
      <c r="C65" s="11"/>
      <c r="D65" s="11"/>
    </row>
    <row r="66" spans="3:4" ht="12.75">
      <c r="C66" s="11"/>
      <c r="D66" s="11"/>
    </row>
    <row r="67" spans="3:4" ht="12.75">
      <c r="C67" s="11"/>
      <c r="D67" s="11"/>
    </row>
    <row r="68" spans="3:4" ht="12.75">
      <c r="C68" s="11"/>
      <c r="D68" s="11"/>
    </row>
    <row r="69" spans="3:4" ht="12.75">
      <c r="C69" s="11"/>
      <c r="D69" s="11"/>
    </row>
    <row r="70" spans="3:4" ht="12.75">
      <c r="C70" s="11"/>
      <c r="D70" s="11"/>
    </row>
    <row r="71" spans="3:4" ht="12.75">
      <c r="C71" s="11"/>
      <c r="D71" s="11"/>
    </row>
    <row r="72" spans="3:4" ht="12.75">
      <c r="C72" s="11"/>
      <c r="D72" s="11"/>
    </row>
    <row r="73" spans="3:4" ht="12.75">
      <c r="C73" s="11"/>
      <c r="D73" s="11"/>
    </row>
    <row r="74" spans="3:4" ht="12.75">
      <c r="C74" s="11"/>
      <c r="D74" s="11"/>
    </row>
    <row r="75" spans="3:4" ht="12.75">
      <c r="C75" s="11"/>
      <c r="D75" s="11"/>
    </row>
    <row r="76" spans="3:4" ht="12.75">
      <c r="C76" s="11"/>
      <c r="D76" s="11"/>
    </row>
    <row r="77" spans="3:4" ht="12.75">
      <c r="C77" s="11"/>
      <c r="D77" s="11"/>
    </row>
    <row r="78" spans="3:4" ht="12.75">
      <c r="C78" s="11"/>
      <c r="D78" s="11"/>
    </row>
    <row r="79" spans="3:4" ht="12.75">
      <c r="C79" s="11"/>
      <c r="D79" s="11"/>
    </row>
    <row r="80" spans="3:4" ht="12.75">
      <c r="C80" s="11"/>
      <c r="D80" s="11"/>
    </row>
    <row r="81" spans="3:4" ht="12.75">
      <c r="C81" s="11"/>
      <c r="D81" s="11"/>
    </row>
    <row r="82" spans="3:4" ht="12.75">
      <c r="C82" s="11"/>
      <c r="D82" s="11"/>
    </row>
    <row r="83" spans="3:4" ht="12.75">
      <c r="C83" s="11"/>
      <c r="D83" s="11"/>
    </row>
    <row r="84" spans="3:4" ht="12.75">
      <c r="C84" s="11"/>
      <c r="D84" s="11"/>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109"/>
  <sheetViews>
    <sheetView zoomScalePageLayoutView="0" workbookViewId="0" topLeftCell="A1">
      <selection activeCell="A2" sqref="A2:H7"/>
    </sheetView>
  </sheetViews>
  <sheetFormatPr defaultColWidth="14.421875" defaultRowHeight="12.75"/>
  <cols>
    <col min="1" max="1" width="16.7109375" style="5" customWidth="1"/>
    <col min="2" max="3" width="10.421875" style="6" customWidth="1"/>
    <col min="4" max="5" width="10.140625" style="6" customWidth="1"/>
    <col min="6" max="6" width="9.8515625" style="6" customWidth="1"/>
    <col min="7" max="7" width="17.8515625" style="6" customWidth="1"/>
    <col min="8" max="16384" width="14.421875" style="6" customWidth="1"/>
  </cols>
  <sheetData>
    <row r="1" spans="1:8" s="5" customFormat="1" ht="12.75">
      <c r="A1" s="5" t="s">
        <v>0</v>
      </c>
      <c r="B1" s="5" t="s">
        <v>47</v>
      </c>
      <c r="C1" s="5" t="s">
        <v>48</v>
      </c>
      <c r="D1" s="5" t="s">
        <v>49</v>
      </c>
      <c r="E1" s="5" t="s">
        <v>50</v>
      </c>
      <c r="F1" s="5" t="s">
        <v>51</v>
      </c>
      <c r="G1" s="5" t="s">
        <v>52</v>
      </c>
      <c r="H1" s="5" t="s">
        <v>53</v>
      </c>
    </row>
    <row r="2" spans="1:7" ht="12.75">
      <c r="A2" s="27"/>
      <c r="B2" s="12"/>
      <c r="C2" s="11"/>
      <c r="D2" s="11"/>
      <c r="G2" s="26"/>
    </row>
    <row r="3" spans="1:8" ht="12.75">
      <c r="A3" s="32"/>
      <c r="B3" s="28"/>
      <c r="C3" s="29"/>
      <c r="D3" s="29"/>
      <c r="E3" s="30"/>
      <c r="F3" s="30"/>
      <c r="G3" s="31"/>
      <c r="H3" s="30"/>
    </row>
    <row r="4" spans="1:8" ht="12.75">
      <c r="A4" s="32"/>
      <c r="B4" s="28"/>
      <c r="C4" s="29"/>
      <c r="D4" s="29"/>
      <c r="E4" s="30"/>
      <c r="F4" s="30"/>
      <c r="G4" s="31"/>
      <c r="H4" s="30"/>
    </row>
    <row r="5" spans="1:7" ht="12.75">
      <c r="A5" s="27"/>
      <c r="B5" s="12"/>
      <c r="C5" s="11"/>
      <c r="D5" s="11"/>
      <c r="G5" s="26"/>
    </row>
    <row r="6" spans="1:8" ht="12.75">
      <c r="A6" s="25"/>
      <c r="B6" s="28"/>
      <c r="C6" s="29"/>
      <c r="D6" s="29"/>
      <c r="E6" s="30"/>
      <c r="F6" s="30"/>
      <c r="G6" s="31"/>
      <c r="H6" s="30"/>
    </row>
    <row r="7" spans="2:4" ht="12.75">
      <c r="B7" s="12"/>
      <c r="C7" s="11"/>
      <c r="D7" s="11"/>
    </row>
    <row r="8" spans="2:4" ht="12.75">
      <c r="B8" s="12"/>
      <c r="C8" s="11"/>
      <c r="D8" s="11"/>
    </row>
    <row r="9" spans="2:4" ht="12.75">
      <c r="B9" s="12"/>
      <c r="C9" s="11"/>
      <c r="D9" s="11"/>
    </row>
    <row r="10" spans="2:4" ht="12.75">
      <c r="B10" s="12"/>
      <c r="C10" s="11"/>
      <c r="D10" s="11"/>
    </row>
    <row r="11" spans="2:4" ht="12.75">
      <c r="B11" s="12"/>
      <c r="C11" s="11"/>
      <c r="D11" s="11"/>
    </row>
    <row r="12" spans="2:4" ht="12.75">
      <c r="B12" s="12"/>
      <c r="C12" s="11"/>
      <c r="D12" s="11"/>
    </row>
    <row r="13" spans="2:4" ht="12.75">
      <c r="B13" s="12"/>
      <c r="C13" s="11"/>
      <c r="D13" s="11"/>
    </row>
    <row r="14" spans="2:4" ht="12.75">
      <c r="B14" s="12"/>
      <c r="C14" s="11"/>
      <c r="D14" s="11"/>
    </row>
    <row r="15" spans="2:4" ht="12.75">
      <c r="B15" s="12"/>
      <c r="C15" s="11"/>
      <c r="D15" s="11"/>
    </row>
    <row r="16" spans="2:4" ht="12.75">
      <c r="B16" s="12"/>
      <c r="C16" s="11"/>
      <c r="D16" s="11"/>
    </row>
    <row r="17" spans="2:4" ht="12.75">
      <c r="B17" s="12"/>
      <c r="C17" s="11"/>
      <c r="D17" s="11"/>
    </row>
    <row r="18" spans="2:4" ht="12.75">
      <c r="B18" s="12"/>
      <c r="C18" s="11"/>
      <c r="D18" s="11"/>
    </row>
    <row r="19" spans="2:4" ht="12.75">
      <c r="B19" s="12"/>
      <c r="C19" s="11"/>
      <c r="D19" s="11"/>
    </row>
    <row r="20" spans="2:4" ht="12.75">
      <c r="B20" s="12"/>
      <c r="C20" s="11"/>
      <c r="D20" s="11"/>
    </row>
    <row r="21" spans="2:4" ht="12.75">
      <c r="B21" s="12"/>
      <c r="C21" s="11"/>
      <c r="D21" s="11"/>
    </row>
    <row r="22" spans="2:4" ht="12.75">
      <c r="B22" s="12"/>
      <c r="C22" s="11"/>
      <c r="D22" s="11"/>
    </row>
    <row r="23" spans="2:4" ht="12.75">
      <c r="B23" s="12"/>
      <c r="C23" s="11"/>
      <c r="D23" s="11"/>
    </row>
    <row r="24" spans="2:4" ht="12.75">
      <c r="B24" s="12"/>
      <c r="C24" s="11"/>
      <c r="D24" s="11"/>
    </row>
    <row r="25" spans="2:4" ht="12.75">
      <c r="B25" s="12"/>
      <c r="C25" s="11"/>
      <c r="D25" s="11"/>
    </row>
    <row r="26" spans="2:4" ht="12.75">
      <c r="B26" s="12"/>
      <c r="C26" s="11"/>
      <c r="D26" s="11"/>
    </row>
    <row r="27" spans="2:4" ht="12.75">
      <c r="B27" s="12"/>
      <c r="C27" s="11"/>
      <c r="D27" s="11"/>
    </row>
    <row r="28" spans="2:4" ht="12.75">
      <c r="B28" s="12"/>
      <c r="C28" s="11"/>
      <c r="D28" s="11"/>
    </row>
    <row r="29" spans="2:4" ht="12.75">
      <c r="B29" s="12"/>
      <c r="C29" s="11"/>
      <c r="D29" s="11"/>
    </row>
    <row r="30" spans="2:4" ht="12.75">
      <c r="B30" s="12"/>
      <c r="C30" s="11"/>
      <c r="D30" s="11"/>
    </row>
    <row r="31" spans="2:4" ht="12.75">
      <c r="B31" s="12"/>
      <c r="C31" s="11"/>
      <c r="D31" s="11"/>
    </row>
    <row r="32" spans="2:4" ht="12.75">
      <c r="B32" s="12"/>
      <c r="C32" s="11"/>
      <c r="D32" s="11"/>
    </row>
    <row r="33" spans="2:4" ht="12.75">
      <c r="B33" s="12"/>
      <c r="C33" s="11"/>
      <c r="D33" s="11"/>
    </row>
    <row r="34" spans="2:4" ht="12.75">
      <c r="B34" s="12"/>
      <c r="C34" s="11"/>
      <c r="D34" s="11"/>
    </row>
    <row r="35" spans="2:4" ht="12.75">
      <c r="B35" s="12"/>
      <c r="C35" s="11"/>
      <c r="D35" s="11"/>
    </row>
    <row r="36" spans="2:4" ht="12.75">
      <c r="B36" s="12"/>
      <c r="C36" s="11"/>
      <c r="D36" s="11"/>
    </row>
    <row r="37" spans="2:4" ht="12.75">
      <c r="B37" s="12"/>
      <c r="C37" s="11"/>
      <c r="D37" s="11"/>
    </row>
    <row r="38" spans="2:4" ht="12.75">
      <c r="B38" s="12"/>
      <c r="C38" s="11"/>
      <c r="D38" s="11"/>
    </row>
    <row r="39" spans="2:4" ht="12.75">
      <c r="B39" s="12"/>
      <c r="C39" s="11"/>
      <c r="D39" s="11"/>
    </row>
    <row r="40" spans="2:4" ht="12.75">
      <c r="B40" s="12"/>
      <c r="C40" s="11"/>
      <c r="D40" s="11"/>
    </row>
    <row r="41" spans="2:4" ht="12.75">
      <c r="B41" s="12"/>
      <c r="C41" s="11"/>
      <c r="D41" s="11"/>
    </row>
    <row r="42" spans="2:4" ht="12.75">
      <c r="B42" s="12"/>
      <c r="C42" s="11"/>
      <c r="D42" s="11"/>
    </row>
    <row r="43" spans="2:4" ht="12.75">
      <c r="B43" s="12"/>
      <c r="C43" s="11"/>
      <c r="D43" s="11"/>
    </row>
    <row r="44" spans="2:4" ht="12.75">
      <c r="B44" s="12"/>
      <c r="C44" s="11"/>
      <c r="D44" s="11"/>
    </row>
    <row r="45" spans="2:4" ht="12.75">
      <c r="B45" s="12"/>
      <c r="C45" s="11"/>
      <c r="D45" s="11"/>
    </row>
    <row r="46" spans="2:4" ht="12.75">
      <c r="B46" s="12"/>
      <c r="C46" s="11"/>
      <c r="D46" s="11"/>
    </row>
    <row r="47" spans="2:4" ht="12.75">
      <c r="B47" s="12"/>
      <c r="C47" s="11"/>
      <c r="D47" s="11"/>
    </row>
    <row r="48" spans="2:4" ht="12.75">
      <c r="B48" s="12"/>
      <c r="C48" s="11"/>
      <c r="D48" s="11"/>
    </row>
    <row r="49" spans="2:4" ht="12.75">
      <c r="B49" s="12"/>
      <c r="C49" s="11"/>
      <c r="D49" s="11"/>
    </row>
    <row r="50" spans="2:4" ht="12.75">
      <c r="B50" s="12"/>
      <c r="C50" s="11"/>
      <c r="D50" s="11"/>
    </row>
    <row r="51" spans="2:4" ht="12.75">
      <c r="B51" s="12"/>
      <c r="C51" s="11"/>
      <c r="D51" s="11"/>
    </row>
    <row r="52" spans="2:4" ht="12.75">
      <c r="B52" s="12"/>
      <c r="C52" s="11"/>
      <c r="D52" s="11"/>
    </row>
    <row r="53" spans="3:4" ht="12.75">
      <c r="C53" s="11"/>
      <c r="D53" s="11"/>
    </row>
    <row r="54" spans="3:4" ht="12.75">
      <c r="C54" s="11"/>
      <c r="D54" s="11"/>
    </row>
    <row r="55" spans="3:4" ht="12.75">
      <c r="C55" s="11"/>
      <c r="D55" s="11"/>
    </row>
    <row r="56" spans="3:4" ht="12.75">
      <c r="C56" s="11"/>
      <c r="D56" s="11"/>
    </row>
    <row r="57" spans="3:4" ht="12.75">
      <c r="C57" s="11"/>
      <c r="D57" s="11"/>
    </row>
    <row r="58" spans="3:4" ht="12.75">
      <c r="C58" s="11"/>
      <c r="D58" s="11"/>
    </row>
    <row r="59" spans="3:4" ht="12.75">
      <c r="C59" s="11"/>
      <c r="D59" s="11"/>
    </row>
    <row r="60" spans="2:4" ht="12.75">
      <c r="B60" s="12"/>
      <c r="C60" s="11"/>
      <c r="D60" s="11"/>
    </row>
    <row r="61" spans="3:4" ht="12.75">
      <c r="C61" s="11"/>
      <c r="D61" s="11"/>
    </row>
    <row r="62" spans="3:4" ht="12.75">
      <c r="C62" s="11"/>
      <c r="D62" s="11"/>
    </row>
    <row r="63" spans="3:4" ht="12.75">
      <c r="C63" s="11"/>
      <c r="D63" s="11"/>
    </row>
    <row r="64" spans="3:4" ht="12.75">
      <c r="C64" s="11"/>
      <c r="D64" s="11"/>
    </row>
    <row r="65" spans="3:4" ht="12.75">
      <c r="C65" s="11"/>
      <c r="D65" s="11"/>
    </row>
    <row r="66" spans="3:4" ht="12.75">
      <c r="C66" s="11"/>
      <c r="D66" s="11"/>
    </row>
    <row r="67" spans="3:4" ht="12.75">
      <c r="C67" s="11"/>
      <c r="D67" s="11"/>
    </row>
    <row r="68" spans="3:4" ht="12.75">
      <c r="C68" s="11"/>
      <c r="D68" s="11"/>
    </row>
    <row r="69" spans="2:4" ht="12.75">
      <c r="B69" s="12"/>
      <c r="C69" s="11"/>
      <c r="D69" s="11"/>
    </row>
    <row r="70" spans="3:4" ht="12.75">
      <c r="C70" s="11"/>
      <c r="D70" s="11"/>
    </row>
    <row r="71" spans="2:4" ht="12.75">
      <c r="B71" s="12"/>
      <c r="C71" s="11"/>
      <c r="D71" s="11"/>
    </row>
    <row r="72" spans="3:4" ht="12.75">
      <c r="C72" s="11"/>
      <c r="D72" s="11"/>
    </row>
    <row r="73" spans="3:4" ht="12.75">
      <c r="C73" s="11"/>
      <c r="D73" s="11"/>
    </row>
    <row r="74" spans="3:4" ht="12.75">
      <c r="C74" s="11"/>
      <c r="D74" s="11"/>
    </row>
    <row r="75" spans="3:4" ht="12.75">
      <c r="C75" s="11"/>
      <c r="D75" s="11"/>
    </row>
    <row r="76" spans="3:4" ht="12.75">
      <c r="C76" s="11"/>
      <c r="D76" s="11"/>
    </row>
    <row r="77" spans="2:4" ht="12.75">
      <c r="B77" s="12"/>
      <c r="C77" s="11"/>
      <c r="D77" s="11"/>
    </row>
    <row r="78" spans="3:4" ht="12.75">
      <c r="C78" s="11"/>
      <c r="D78" s="11"/>
    </row>
    <row r="79" spans="2:4" ht="12.75">
      <c r="B79" s="12"/>
      <c r="C79" s="11"/>
      <c r="D79" s="11"/>
    </row>
    <row r="80" spans="2:4" ht="12.75">
      <c r="B80" s="12"/>
      <c r="C80" s="11"/>
      <c r="D80" s="11"/>
    </row>
    <row r="81" spans="2:4" ht="12.75">
      <c r="B81" s="12"/>
      <c r="C81" s="11"/>
      <c r="D81" s="11"/>
    </row>
    <row r="82" spans="3:4" ht="12.75">
      <c r="C82" s="11"/>
      <c r="D82" s="11"/>
    </row>
    <row r="83" spans="3:4" ht="12.75">
      <c r="C83" s="11"/>
      <c r="D83" s="11"/>
    </row>
    <row r="84" spans="2:4" ht="12.75">
      <c r="B84" s="12"/>
      <c r="C84" s="11"/>
      <c r="D84" s="11"/>
    </row>
    <row r="85" spans="3:4" ht="12.75">
      <c r="C85" s="11"/>
      <c r="D85" s="11"/>
    </row>
    <row r="86" spans="3:4" ht="12.75">
      <c r="C86" s="11"/>
      <c r="D86" s="11"/>
    </row>
    <row r="87" spans="3:4" ht="12.75">
      <c r="C87" s="11"/>
      <c r="D87" s="11"/>
    </row>
    <row r="88" spans="2:4" ht="12.75">
      <c r="B88" s="12"/>
      <c r="C88" s="11"/>
      <c r="D88" s="11"/>
    </row>
    <row r="89" spans="3:4" ht="12.75">
      <c r="C89" s="11"/>
      <c r="D89" s="11"/>
    </row>
    <row r="90" spans="3:4" ht="12.75">
      <c r="C90" s="11"/>
      <c r="D90" s="11"/>
    </row>
    <row r="91" spans="3:4" ht="12.75">
      <c r="C91" s="11"/>
      <c r="D91" s="11"/>
    </row>
    <row r="92" spans="2:4" ht="12.75">
      <c r="B92" s="12"/>
      <c r="C92" s="11"/>
      <c r="D92" s="11"/>
    </row>
    <row r="93" spans="3:4" ht="12.75">
      <c r="C93" s="11"/>
      <c r="D93" s="11"/>
    </row>
    <row r="94" spans="2:4" ht="12.75">
      <c r="B94" s="12"/>
      <c r="C94" s="11"/>
      <c r="D94" s="11"/>
    </row>
    <row r="95" spans="2:4" ht="12.75">
      <c r="B95" s="12"/>
      <c r="C95" s="11"/>
      <c r="D95" s="11"/>
    </row>
    <row r="96" spans="3:4" ht="12.75">
      <c r="C96" s="11"/>
      <c r="D96" s="11"/>
    </row>
    <row r="97" spans="3:4" ht="12.75">
      <c r="C97" s="11"/>
      <c r="D97" s="11"/>
    </row>
    <row r="98" spans="3:4" ht="12.75">
      <c r="C98" s="11"/>
      <c r="D98" s="11"/>
    </row>
    <row r="99" spans="3:4" ht="12.75">
      <c r="C99" s="11"/>
      <c r="D99" s="11"/>
    </row>
    <row r="100" spans="3:4" ht="12.75">
      <c r="C100" s="11"/>
      <c r="D100" s="11"/>
    </row>
    <row r="101" spans="2:4" ht="12.75">
      <c r="B101" s="12"/>
      <c r="C101" s="11"/>
      <c r="D101" s="11"/>
    </row>
    <row r="102" spans="3:4" ht="12.75">
      <c r="C102" s="11"/>
      <c r="D102" s="11"/>
    </row>
    <row r="103" spans="3:4" ht="12.75">
      <c r="C103" s="11"/>
      <c r="D103" s="11"/>
    </row>
    <row r="104" spans="2:4" ht="12.75">
      <c r="B104" s="12"/>
      <c r="C104" s="11"/>
      <c r="D104" s="11"/>
    </row>
    <row r="105" spans="2:4" ht="12.75">
      <c r="B105" s="12"/>
      <c r="C105" s="11"/>
      <c r="D105" s="11"/>
    </row>
    <row r="106" spans="3:4" ht="12.75">
      <c r="C106" s="11"/>
      <c r="D106" s="11"/>
    </row>
    <row r="107" spans="2:4" ht="12.75">
      <c r="B107" s="12"/>
      <c r="C107" s="11"/>
      <c r="D107" s="11"/>
    </row>
    <row r="108" spans="3:4" ht="12.75">
      <c r="C108" s="11"/>
      <c r="D108" s="11"/>
    </row>
    <row r="109" spans="3:4" ht="12.75">
      <c r="C109" s="11"/>
      <c r="D109"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H85"/>
  <sheetViews>
    <sheetView zoomScalePageLayoutView="0" workbookViewId="0" topLeftCell="A1">
      <selection activeCell="A2" sqref="A2:G9"/>
    </sheetView>
  </sheetViews>
  <sheetFormatPr defaultColWidth="14.421875" defaultRowHeight="12.75"/>
  <cols>
    <col min="1" max="1" width="16.7109375" style="16" customWidth="1"/>
    <col min="2" max="3" width="10.421875" style="6" customWidth="1"/>
    <col min="4"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7" s="6" customFormat="1" ht="12.75">
      <c r="A2" s="27"/>
      <c r="B2" s="12"/>
      <c r="C2" s="11"/>
      <c r="D2" s="11"/>
      <c r="G2" s="26"/>
    </row>
    <row r="3" spans="1:7" s="6" customFormat="1" ht="12.75">
      <c r="A3" s="25"/>
      <c r="B3" s="12"/>
      <c r="C3" s="11"/>
      <c r="D3" s="11"/>
      <c r="G3" s="26"/>
    </row>
    <row r="4" spans="1:7" s="6" customFormat="1" ht="12.75">
      <c r="A4" s="27"/>
      <c r="B4" s="12"/>
      <c r="C4" s="11"/>
      <c r="D4" s="11"/>
      <c r="G4" s="26"/>
    </row>
    <row r="5" spans="1:7" s="6" customFormat="1" ht="12.75">
      <c r="A5" s="27"/>
      <c r="B5" s="12"/>
      <c r="C5" s="11"/>
      <c r="D5" s="11"/>
      <c r="G5" s="26"/>
    </row>
    <row r="6" spans="1:7" s="6" customFormat="1" ht="12.75">
      <c r="A6" s="27"/>
      <c r="B6" s="28"/>
      <c r="C6" s="29"/>
      <c r="D6" s="29"/>
      <c r="E6" s="30"/>
      <c r="F6" s="30"/>
      <c r="G6" s="31"/>
    </row>
    <row r="7" spans="1:7" s="6" customFormat="1" ht="12.75">
      <c r="A7" s="25"/>
      <c r="B7" s="28"/>
      <c r="C7" s="29"/>
      <c r="D7" s="29"/>
      <c r="E7" s="30"/>
      <c r="F7" s="30"/>
      <c r="G7" s="31"/>
    </row>
    <row r="8" spans="3:4" ht="12.75">
      <c r="C8" s="11"/>
      <c r="D8" s="11"/>
    </row>
    <row r="9" spans="3:4" ht="12.75">
      <c r="C9" s="11"/>
      <c r="D9" s="11"/>
    </row>
    <row r="10" spans="3:4" ht="12.75">
      <c r="C10" s="11"/>
      <c r="D10" s="11"/>
    </row>
    <row r="11" spans="3:4" ht="12.75">
      <c r="C11" s="11"/>
      <c r="D11" s="11"/>
    </row>
    <row r="12" spans="3:4" ht="12.75">
      <c r="C12" s="11"/>
      <c r="D12" s="11"/>
    </row>
    <row r="13" spans="3:4" ht="12.75">
      <c r="C13" s="11"/>
      <c r="D13" s="11"/>
    </row>
    <row r="14" spans="3:4" ht="12.75">
      <c r="C14" s="11"/>
      <c r="D14" s="11"/>
    </row>
    <row r="15" spans="3:4" ht="12.75">
      <c r="C15" s="11"/>
      <c r="D15" s="11"/>
    </row>
    <row r="16" spans="3:4" ht="12.75">
      <c r="C16" s="11"/>
      <c r="D16" s="11"/>
    </row>
    <row r="17" spans="3:4" ht="12.75">
      <c r="C17" s="11"/>
      <c r="D17" s="11"/>
    </row>
    <row r="18" spans="3:4" ht="12.75">
      <c r="C18" s="11"/>
      <c r="D18" s="11"/>
    </row>
    <row r="19" spans="3:4" ht="12.75">
      <c r="C19" s="11"/>
      <c r="D19" s="11"/>
    </row>
    <row r="20" spans="3:4" ht="12.75">
      <c r="C20" s="11"/>
      <c r="D20" s="11"/>
    </row>
    <row r="21" spans="3:4" ht="12.75">
      <c r="C21" s="11"/>
      <c r="D21" s="11"/>
    </row>
    <row r="22" spans="3:4" ht="12.75">
      <c r="C22" s="11"/>
      <c r="D22" s="11"/>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4" ht="12.75" customHeight="1">
      <c r="C30" s="11"/>
      <c r="D30" s="11"/>
    </row>
    <row r="31" spans="2:4" ht="12.75">
      <c r="B31" s="12"/>
      <c r="C31" s="11"/>
      <c r="D31" s="11"/>
    </row>
    <row r="32" spans="2:4" ht="12.75">
      <c r="B32" s="12"/>
      <c r="C32" s="11"/>
      <c r="D32" s="11"/>
    </row>
    <row r="33" spans="3:4" ht="12.75">
      <c r="C33" s="11"/>
      <c r="D33" s="11"/>
    </row>
    <row r="34" spans="3:4" ht="12.75">
      <c r="C34" s="11"/>
      <c r="D34" s="11"/>
    </row>
    <row r="35" spans="3:4" ht="12.75">
      <c r="C35" s="11"/>
      <c r="D35" s="11"/>
    </row>
    <row r="36" spans="3:4" ht="12.75">
      <c r="C36" s="11"/>
      <c r="D36" s="11"/>
    </row>
    <row r="37" spans="3:4" ht="12.75">
      <c r="C37" s="11"/>
      <c r="D37" s="11"/>
    </row>
    <row r="38" spans="3:4" ht="12.75">
      <c r="C38" s="11"/>
      <c r="D38" s="11"/>
    </row>
    <row r="39" spans="3:4" ht="12.75">
      <c r="C39" s="11"/>
      <c r="D39" s="11"/>
    </row>
    <row r="40" spans="3:4" ht="12.75">
      <c r="C40" s="11"/>
      <c r="D40" s="11"/>
    </row>
    <row r="41" spans="3:4" ht="12.75">
      <c r="C41" s="11"/>
      <c r="D41" s="11"/>
    </row>
    <row r="42" spans="3:4" ht="12.75">
      <c r="C42" s="11"/>
      <c r="D42" s="11"/>
    </row>
    <row r="43" spans="3:4" ht="12.75">
      <c r="C43" s="11"/>
      <c r="D43" s="11"/>
    </row>
    <row r="44" spans="3:4" ht="12.75">
      <c r="C44" s="11"/>
      <c r="D44" s="11"/>
    </row>
    <row r="45" spans="3:4" ht="12.75">
      <c r="C45" s="11"/>
      <c r="D45" s="11"/>
    </row>
    <row r="46" spans="3:4" ht="12.75">
      <c r="C46" s="11"/>
      <c r="D46" s="11"/>
    </row>
    <row r="47" spans="3:4" ht="12.75">
      <c r="C47" s="11"/>
      <c r="D47" s="11"/>
    </row>
    <row r="48" spans="2:4" ht="12.75">
      <c r="B48" s="12"/>
      <c r="C48" s="11"/>
      <c r="D48" s="11"/>
    </row>
    <row r="49" spans="3:4" ht="12.75">
      <c r="C49" s="11"/>
      <c r="D49" s="11"/>
    </row>
    <row r="50" spans="3:4" ht="12.75">
      <c r="C50" s="11"/>
      <c r="D50" s="11"/>
    </row>
    <row r="51" spans="3:4" ht="12.75">
      <c r="C51" s="11"/>
      <c r="D51" s="11"/>
    </row>
    <row r="52" spans="3:4" ht="12.75">
      <c r="C52" s="11"/>
      <c r="D52" s="11"/>
    </row>
    <row r="53" spans="3:4" ht="12.75">
      <c r="C53" s="11"/>
      <c r="D53" s="11"/>
    </row>
    <row r="54" spans="3:4" ht="12.75">
      <c r="C54" s="11"/>
      <c r="D54" s="11"/>
    </row>
    <row r="55" spans="3:4" ht="12.75">
      <c r="C55" s="11"/>
      <c r="D55" s="11"/>
    </row>
    <row r="56" spans="3:4" ht="12.75">
      <c r="C56" s="11"/>
      <c r="D56" s="11"/>
    </row>
    <row r="57" spans="3:4" ht="12.75">
      <c r="C57" s="11"/>
      <c r="D57" s="11"/>
    </row>
    <row r="58" spans="3:4" ht="12.75">
      <c r="C58" s="11"/>
      <c r="D58" s="11"/>
    </row>
    <row r="59" spans="3:4" ht="12.75">
      <c r="C59" s="11"/>
      <c r="D59" s="11"/>
    </row>
    <row r="60" spans="3:4" ht="12.75">
      <c r="C60" s="11"/>
      <c r="D60" s="11"/>
    </row>
    <row r="61" spans="3:4" ht="12.75">
      <c r="C61" s="11"/>
      <c r="D61" s="11"/>
    </row>
    <row r="62" spans="3:4" ht="12.75">
      <c r="C62" s="11"/>
      <c r="D62" s="11"/>
    </row>
    <row r="63" spans="3:4" ht="12.75">
      <c r="C63" s="11"/>
      <c r="D63" s="11"/>
    </row>
    <row r="64" spans="2:4" ht="12.75">
      <c r="B64" s="12"/>
      <c r="C64" s="11"/>
      <c r="D64" s="11"/>
    </row>
    <row r="65" spans="3:4" ht="12.75">
      <c r="C65" s="11"/>
      <c r="D65" s="11"/>
    </row>
    <row r="66" spans="3:4" ht="12.75">
      <c r="C66" s="11"/>
      <c r="D66" s="11"/>
    </row>
    <row r="67" spans="3:4" ht="12.75">
      <c r="C67" s="11"/>
      <c r="D67" s="11"/>
    </row>
    <row r="68" spans="3:4" ht="12.75">
      <c r="C68" s="11"/>
      <c r="D68" s="11"/>
    </row>
    <row r="69" spans="3:4" ht="12.75">
      <c r="C69" s="11"/>
      <c r="D69" s="11"/>
    </row>
    <row r="70" spans="3:4" ht="12.75">
      <c r="C70" s="11"/>
      <c r="D70" s="11"/>
    </row>
    <row r="71" spans="3:4" ht="12.75">
      <c r="C71" s="11"/>
      <c r="D71" s="11"/>
    </row>
    <row r="72" spans="2:4" ht="12.75">
      <c r="B72" s="12"/>
      <c r="C72" s="11"/>
      <c r="D72" s="11"/>
    </row>
    <row r="73" spans="3:4" ht="12.75">
      <c r="C73" s="11"/>
      <c r="D73" s="11"/>
    </row>
    <row r="74" spans="3:4" ht="12.75">
      <c r="C74" s="11"/>
      <c r="D74" s="11"/>
    </row>
    <row r="75" spans="3:4" ht="12.75">
      <c r="C75" s="11"/>
      <c r="D75" s="11"/>
    </row>
    <row r="76" spans="2:4" ht="12.75">
      <c r="B76" s="12"/>
      <c r="C76" s="11"/>
      <c r="D76" s="11"/>
    </row>
    <row r="77" spans="3:4" ht="12.75">
      <c r="C77" s="11"/>
      <c r="D77" s="11"/>
    </row>
    <row r="78" spans="2:4" ht="12.75">
      <c r="B78" s="12"/>
      <c r="C78" s="11"/>
      <c r="D78" s="11"/>
    </row>
    <row r="79" spans="2:4" ht="12.75">
      <c r="B79" s="12"/>
      <c r="C79" s="11"/>
      <c r="D79" s="11"/>
    </row>
    <row r="80" spans="2:4" ht="12.75">
      <c r="B80" s="12"/>
      <c r="C80" s="11"/>
      <c r="D80" s="11"/>
    </row>
    <row r="81" spans="2:4" ht="12.75">
      <c r="B81" s="12"/>
      <c r="C81" s="11"/>
      <c r="D81" s="11"/>
    </row>
    <row r="82" spans="2:4" ht="12.75">
      <c r="B82" s="12"/>
      <c r="C82" s="11"/>
      <c r="D82" s="11"/>
    </row>
    <row r="83" spans="3:4" ht="12.75">
      <c r="C83" s="11"/>
      <c r="D83" s="11"/>
    </row>
    <row r="84" spans="3:4" ht="12.75">
      <c r="C84" s="11"/>
      <c r="D84" s="11"/>
    </row>
    <row r="85" spans="2:4" ht="12.75">
      <c r="B85" s="12"/>
      <c r="C85" s="11"/>
      <c r="D85"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H83"/>
  <sheetViews>
    <sheetView zoomScalePageLayoutView="0" workbookViewId="0" topLeftCell="A1">
      <selection activeCell="A2" sqref="A2:I13"/>
    </sheetView>
  </sheetViews>
  <sheetFormatPr defaultColWidth="14.421875" defaultRowHeight="12.75"/>
  <cols>
    <col min="1" max="1" width="16.7109375" style="16" customWidth="1"/>
    <col min="2" max="3" width="10.421875" style="6" customWidth="1"/>
    <col min="4"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1:7" s="6" customFormat="1" ht="12.75">
      <c r="A2" s="27"/>
      <c r="B2" s="12"/>
      <c r="C2" s="11"/>
      <c r="D2" s="11"/>
      <c r="G2" s="26"/>
    </row>
    <row r="3" spans="1:7" s="6" customFormat="1" ht="12.75">
      <c r="A3" s="27"/>
      <c r="B3" s="12"/>
      <c r="C3" s="11"/>
      <c r="D3" s="11"/>
      <c r="G3" s="26"/>
    </row>
    <row r="4" spans="1:7" s="6" customFormat="1" ht="12.75">
      <c r="A4" s="25"/>
      <c r="B4" s="12"/>
      <c r="C4" s="11"/>
      <c r="D4" s="11"/>
      <c r="G4" s="26"/>
    </row>
    <row r="5" spans="1:7" s="6" customFormat="1" ht="12.75">
      <c r="A5" s="25"/>
      <c r="B5" s="12"/>
      <c r="C5" s="11"/>
      <c r="D5" s="11"/>
      <c r="G5" s="26"/>
    </row>
    <row r="6" spans="1:8" s="6" customFormat="1" ht="12.75">
      <c r="A6" s="27"/>
      <c r="B6" s="28"/>
      <c r="C6" s="29"/>
      <c r="D6" s="29"/>
      <c r="E6" s="30"/>
      <c r="F6" s="30"/>
      <c r="G6" s="31"/>
      <c r="H6" s="30"/>
    </row>
    <row r="7" spans="1:7" s="6" customFormat="1" ht="12.75">
      <c r="A7" s="27"/>
      <c r="B7" s="12"/>
      <c r="C7" s="11"/>
      <c r="D7" s="11"/>
      <c r="G7" s="26"/>
    </row>
    <row r="8" spans="1:7" s="6" customFormat="1" ht="12.75">
      <c r="A8" s="27"/>
      <c r="B8" s="12"/>
      <c r="C8" s="11"/>
      <c r="D8" s="11"/>
      <c r="G8" s="26"/>
    </row>
    <row r="9" spans="1:8" s="6" customFormat="1" ht="12.75">
      <c r="A9" s="25"/>
      <c r="B9" s="28"/>
      <c r="C9" s="29"/>
      <c r="D9" s="29"/>
      <c r="E9" s="30"/>
      <c r="F9" s="30"/>
      <c r="G9" s="31"/>
      <c r="H9" s="30"/>
    </row>
    <row r="10" spans="1:7" s="6" customFormat="1" ht="12.75">
      <c r="A10" s="25"/>
      <c r="B10" s="12"/>
      <c r="C10" s="11"/>
      <c r="D10" s="11"/>
      <c r="G10" s="26"/>
    </row>
    <row r="11" spans="3:4" ht="12.75">
      <c r="C11" s="11"/>
      <c r="D11" s="11"/>
    </row>
    <row r="12" spans="3:4" ht="12.75">
      <c r="C12" s="11"/>
      <c r="D12" s="11"/>
    </row>
    <row r="13" spans="3:4" ht="12.75">
      <c r="C13" s="11"/>
      <c r="D13" s="11"/>
    </row>
    <row r="14" spans="3:4" ht="12.75">
      <c r="C14" s="11"/>
      <c r="D14" s="11"/>
    </row>
    <row r="15" spans="3:4" ht="12.75">
      <c r="C15" s="11"/>
      <c r="D15" s="11"/>
    </row>
    <row r="16" spans="3:4" ht="12.75">
      <c r="C16" s="11"/>
      <c r="D16" s="11"/>
    </row>
    <row r="17" spans="3:4" ht="12.75">
      <c r="C17" s="11"/>
      <c r="D17" s="11"/>
    </row>
    <row r="18" spans="3:4" ht="12.75">
      <c r="C18" s="11"/>
      <c r="D18" s="11"/>
    </row>
    <row r="19" spans="3:4" ht="12.75">
      <c r="C19" s="11"/>
      <c r="D19" s="11"/>
    </row>
    <row r="20" spans="3:4" ht="12.75">
      <c r="C20" s="11"/>
      <c r="D20" s="11"/>
    </row>
    <row r="21" spans="3:4" ht="12.75">
      <c r="C21" s="11"/>
      <c r="D21" s="11"/>
    </row>
    <row r="22" spans="3:4" ht="12.75">
      <c r="C22" s="11"/>
      <c r="D22" s="11"/>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4" ht="12.75">
      <c r="C30" s="11"/>
      <c r="D30" s="11"/>
    </row>
    <row r="31" spans="3:4" ht="12.75">
      <c r="C31" s="11"/>
      <c r="D31" s="11"/>
    </row>
    <row r="32" spans="3:4" ht="12.75">
      <c r="C32" s="11"/>
      <c r="D32" s="11"/>
    </row>
    <row r="33" spans="3:4" ht="12.75">
      <c r="C33" s="11"/>
      <c r="D33" s="11"/>
    </row>
    <row r="34" spans="3:4" ht="12.75">
      <c r="C34" s="11"/>
      <c r="D34" s="11"/>
    </row>
    <row r="35" spans="3:4" ht="12.75">
      <c r="C35" s="11"/>
      <c r="D35" s="11"/>
    </row>
    <row r="36" spans="3:4" ht="12.75">
      <c r="C36" s="11"/>
      <c r="D36" s="11"/>
    </row>
    <row r="37" spans="3:4" ht="12.75">
      <c r="C37" s="11"/>
      <c r="D37" s="11"/>
    </row>
    <row r="38" spans="3:4" ht="12.75">
      <c r="C38" s="11"/>
      <c r="D38" s="11"/>
    </row>
    <row r="39" spans="3:4" ht="12.75">
      <c r="C39" s="11"/>
      <c r="D39" s="11"/>
    </row>
    <row r="40" spans="3:4" ht="12.75">
      <c r="C40" s="11"/>
      <c r="D40" s="11"/>
    </row>
    <row r="41" spans="3:4" ht="12.75">
      <c r="C41" s="11"/>
      <c r="D41" s="11"/>
    </row>
    <row r="42" spans="3:4" ht="12.75">
      <c r="C42" s="11"/>
      <c r="D42" s="11"/>
    </row>
    <row r="43" spans="3:4" ht="12.75">
      <c r="C43" s="11"/>
      <c r="D43" s="11"/>
    </row>
    <row r="44" spans="3:4" ht="12.75">
      <c r="C44" s="11"/>
      <c r="D44" s="11"/>
    </row>
    <row r="45" spans="3:4" ht="12.75">
      <c r="C45" s="11"/>
      <c r="D45" s="11"/>
    </row>
    <row r="46" spans="3:4" ht="12.75">
      <c r="C46" s="11"/>
      <c r="D46" s="11"/>
    </row>
    <row r="47" spans="3:4" ht="12.75">
      <c r="C47" s="11"/>
      <c r="D47" s="11"/>
    </row>
    <row r="48" spans="3:4" ht="12.75">
      <c r="C48" s="11"/>
      <c r="D48" s="11"/>
    </row>
    <row r="49" spans="3:4" ht="12.75">
      <c r="C49" s="11"/>
      <c r="D49" s="11"/>
    </row>
    <row r="50" spans="3:4" ht="12.75">
      <c r="C50" s="11"/>
      <c r="D50" s="11"/>
    </row>
    <row r="51" spans="3:4" ht="12.75">
      <c r="C51" s="11"/>
      <c r="D51" s="11"/>
    </row>
    <row r="52" spans="3:4" ht="12.75">
      <c r="C52" s="11"/>
      <c r="D52" s="11"/>
    </row>
    <row r="53" spans="3:4" ht="12.75">
      <c r="C53" s="11"/>
      <c r="D53" s="11"/>
    </row>
    <row r="54" spans="3:4" ht="12.75">
      <c r="C54" s="11"/>
      <c r="D54" s="11"/>
    </row>
    <row r="55" spans="3:4" ht="12.75">
      <c r="C55" s="11"/>
      <c r="D55" s="11"/>
    </row>
    <row r="56" spans="3:4" ht="12.75">
      <c r="C56" s="11"/>
      <c r="D56" s="11"/>
    </row>
    <row r="57" spans="3:4" ht="12.75">
      <c r="C57" s="11"/>
      <c r="D57" s="11"/>
    </row>
    <row r="58" spans="3:4" ht="12.75">
      <c r="C58" s="11"/>
      <c r="D58" s="11"/>
    </row>
    <row r="59" spans="3:4" ht="12.75">
      <c r="C59" s="11"/>
      <c r="D59" s="11"/>
    </row>
    <row r="60" spans="3:4" ht="12.75">
      <c r="C60" s="11"/>
      <c r="D60" s="11"/>
    </row>
    <row r="61" spans="3:4" ht="12.75">
      <c r="C61" s="11"/>
      <c r="D61" s="11"/>
    </row>
    <row r="62" spans="3:4" ht="12.75">
      <c r="C62" s="11"/>
      <c r="D62" s="11"/>
    </row>
    <row r="63" spans="3:4" ht="12.75">
      <c r="C63" s="11"/>
      <c r="D63" s="11"/>
    </row>
    <row r="64" spans="3:4" ht="12.75">
      <c r="C64" s="11"/>
      <c r="D64" s="11"/>
    </row>
    <row r="65" spans="3:4" ht="12.75">
      <c r="C65" s="11"/>
      <c r="D65" s="11"/>
    </row>
    <row r="66" spans="3:4" ht="12.75">
      <c r="C66" s="11"/>
      <c r="D66" s="11"/>
    </row>
    <row r="67" spans="3:4" ht="12.75">
      <c r="C67" s="11"/>
      <c r="D67" s="11"/>
    </row>
    <row r="68" spans="3:4" ht="12.75">
      <c r="C68" s="11"/>
      <c r="D68" s="11"/>
    </row>
    <row r="69" spans="3:4" ht="12.75">
      <c r="C69" s="11"/>
      <c r="D69" s="11"/>
    </row>
    <row r="70" spans="3:4" ht="12.75">
      <c r="C70" s="11"/>
      <c r="D70" s="11"/>
    </row>
    <row r="71" spans="3:4" ht="12.75">
      <c r="C71" s="11"/>
      <c r="D71" s="11"/>
    </row>
    <row r="72" spans="3:4" ht="12.75">
      <c r="C72" s="11"/>
      <c r="D72" s="11"/>
    </row>
    <row r="73" spans="3:4" ht="12.75">
      <c r="C73" s="11"/>
      <c r="D73" s="11"/>
    </row>
    <row r="74" spans="3:4" ht="12.75">
      <c r="C74" s="11"/>
      <c r="D74" s="11"/>
    </row>
    <row r="75" spans="3:4" ht="12.75">
      <c r="C75" s="11"/>
      <c r="D75" s="11"/>
    </row>
    <row r="76" spans="3:4" ht="12.75">
      <c r="C76" s="11"/>
      <c r="D76" s="11"/>
    </row>
    <row r="77" spans="3:4" ht="12.75">
      <c r="C77" s="11"/>
      <c r="D77" s="11"/>
    </row>
    <row r="78" spans="3:4" ht="12.75">
      <c r="C78" s="11"/>
      <c r="D78" s="11"/>
    </row>
    <row r="79" spans="3:4" ht="12.75">
      <c r="C79" s="11"/>
      <c r="D79" s="11"/>
    </row>
    <row r="80" spans="3:4" ht="12.75">
      <c r="C80" s="11"/>
      <c r="D80" s="11"/>
    </row>
    <row r="81" spans="3:4" ht="12.75">
      <c r="C81" s="11"/>
      <c r="D81" s="11"/>
    </row>
    <row r="82" spans="3:4" ht="12.75">
      <c r="C82" s="11"/>
      <c r="D82" s="11"/>
    </row>
    <row r="83" spans="3:4" ht="12.75">
      <c r="C83" s="11"/>
      <c r="D83"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H143"/>
  <sheetViews>
    <sheetView zoomScalePageLayoutView="0" workbookViewId="0" topLeftCell="A4">
      <selection activeCell="K35" sqref="K35:K36"/>
    </sheetView>
  </sheetViews>
  <sheetFormatPr defaultColWidth="14.421875" defaultRowHeight="12.75"/>
  <cols>
    <col min="1" max="1" width="15.8515625" style="5" customWidth="1"/>
    <col min="2" max="2" width="10.421875" style="6" customWidth="1"/>
    <col min="3" max="3" width="10.421875" style="11" customWidth="1"/>
    <col min="4" max="5" width="10.140625" style="6" customWidth="1"/>
    <col min="6" max="6" width="9.8515625" style="6" customWidth="1"/>
    <col min="7" max="7" width="17.8515625" style="6" customWidth="1"/>
    <col min="8" max="16384" width="14.421875" style="6" customWidth="1"/>
  </cols>
  <sheetData>
    <row r="1" spans="1:8" s="5" customFormat="1" ht="12.75">
      <c r="A1" s="5" t="s">
        <v>0</v>
      </c>
      <c r="B1" s="5" t="s">
        <v>47</v>
      </c>
      <c r="C1" s="19" t="s">
        <v>48</v>
      </c>
      <c r="D1" s="5" t="s">
        <v>49</v>
      </c>
      <c r="E1" s="5" t="s">
        <v>50</v>
      </c>
      <c r="F1" s="5" t="s">
        <v>51</v>
      </c>
      <c r="G1" s="5" t="s">
        <v>52</v>
      </c>
      <c r="H1" s="5" t="s">
        <v>53</v>
      </c>
    </row>
    <row r="2" spans="1:7" ht="12.75">
      <c r="A2" s="27"/>
      <c r="B2" s="12"/>
      <c r="D2" s="11"/>
      <c r="G2" s="26"/>
    </row>
    <row r="3" spans="1:7" ht="12.75">
      <c r="A3" s="27"/>
      <c r="B3" s="12"/>
      <c r="D3" s="11"/>
      <c r="G3" s="26"/>
    </row>
    <row r="4" spans="1:7" ht="12.75">
      <c r="A4" s="25"/>
      <c r="B4" s="12"/>
      <c r="D4" s="11"/>
      <c r="G4" s="26"/>
    </row>
    <row r="5" spans="1:8" ht="12.75">
      <c r="A5" s="27"/>
      <c r="B5" s="28"/>
      <c r="C5" s="29"/>
      <c r="D5" s="29"/>
      <c r="E5" s="30"/>
      <c r="F5" s="30"/>
      <c r="G5" s="31"/>
      <c r="H5" s="30"/>
    </row>
    <row r="6" spans="1:8" ht="12.75">
      <c r="A6" s="25"/>
      <c r="B6" s="28"/>
      <c r="C6" s="29"/>
      <c r="D6" s="29"/>
      <c r="E6" s="30"/>
      <c r="F6" s="30"/>
      <c r="G6" s="31"/>
      <c r="H6" s="30"/>
    </row>
    <row r="7" spans="1:7" ht="12.75">
      <c r="A7" s="25"/>
      <c r="B7" s="12"/>
      <c r="D7" s="11"/>
      <c r="G7" s="26"/>
    </row>
    <row r="8" spans="1:7" ht="12.75">
      <c r="A8" s="27"/>
      <c r="B8" s="12"/>
      <c r="D8" s="11"/>
      <c r="G8" s="26"/>
    </row>
    <row r="9" spans="2:4" ht="12.75">
      <c r="B9" s="12"/>
      <c r="D9" s="11"/>
    </row>
    <row r="10" spans="2:4" ht="12.75">
      <c r="B10" s="12"/>
      <c r="D10" s="11"/>
    </row>
    <row r="11" spans="2:4" ht="12.75">
      <c r="B11" s="12"/>
      <c r="D11" s="11"/>
    </row>
    <row r="12" spans="2:4" ht="12.75">
      <c r="B12" s="12"/>
      <c r="D12" s="11"/>
    </row>
    <row r="13" spans="2:4" ht="12.75">
      <c r="B13" s="12"/>
      <c r="D13" s="11"/>
    </row>
    <row r="14" spans="2:4" ht="12.75">
      <c r="B14" s="12"/>
      <c r="D14" s="11"/>
    </row>
    <row r="15" spans="2:4" ht="12.75">
      <c r="B15" s="12"/>
      <c r="D15" s="11"/>
    </row>
    <row r="16" spans="2:4" ht="12.75">
      <c r="B16" s="12"/>
      <c r="D16" s="11"/>
    </row>
    <row r="17" spans="2:4" ht="12.75">
      <c r="B17" s="12"/>
      <c r="D17" s="11"/>
    </row>
    <row r="18" spans="2:4" ht="12.75">
      <c r="B18" s="12"/>
      <c r="D18" s="11"/>
    </row>
    <row r="19" spans="2:4" ht="12.75">
      <c r="B19" s="12"/>
      <c r="D19" s="11"/>
    </row>
    <row r="20" spans="2:4" ht="12.75">
      <c r="B20" s="12"/>
      <c r="D20" s="11"/>
    </row>
    <row r="21" spans="2:4" ht="12.75">
      <c r="B21" s="12"/>
      <c r="D21" s="11"/>
    </row>
    <row r="22" spans="2:4" ht="12.75">
      <c r="B22" s="12"/>
      <c r="D22" s="11"/>
    </row>
    <row r="23" spans="2:4" ht="12.75">
      <c r="B23" s="12"/>
      <c r="D23" s="11"/>
    </row>
    <row r="24" spans="2:4" ht="12.75">
      <c r="B24" s="12"/>
      <c r="D24" s="11"/>
    </row>
    <row r="25" spans="2:4" ht="12.75">
      <c r="B25" s="12"/>
      <c r="D25" s="11"/>
    </row>
    <row r="26" spans="2:4" ht="12.75">
      <c r="B26" s="12"/>
      <c r="D26" s="11"/>
    </row>
    <row r="27" spans="2:4" ht="12.75">
      <c r="B27" s="12"/>
      <c r="D27" s="11"/>
    </row>
    <row r="28" spans="2:4" ht="12.75">
      <c r="B28" s="12"/>
      <c r="D28" s="11"/>
    </row>
    <row r="29" spans="2:4" ht="12.75">
      <c r="B29" s="12"/>
      <c r="D29" s="11"/>
    </row>
    <row r="30" spans="2:4" ht="12.75">
      <c r="B30" s="12"/>
      <c r="D30" s="11"/>
    </row>
    <row r="31" spans="2:4" ht="12.75">
      <c r="B31" s="12"/>
      <c r="D31" s="11"/>
    </row>
    <row r="32" spans="2:4" ht="12.75">
      <c r="B32" s="12"/>
      <c r="D32" s="11"/>
    </row>
    <row r="33" spans="2:4" ht="12.75">
      <c r="B33" s="12"/>
      <c r="D33" s="11"/>
    </row>
    <row r="34" spans="2:4" ht="12.75">
      <c r="B34" s="12"/>
      <c r="D34" s="11"/>
    </row>
    <row r="35" spans="2:4" ht="12.75">
      <c r="B35" s="12"/>
      <c r="D35" s="11"/>
    </row>
    <row r="36" spans="2:4" ht="12.75">
      <c r="B36" s="12"/>
      <c r="D36" s="11"/>
    </row>
    <row r="37" spans="2:4" ht="12.75">
      <c r="B37" s="12"/>
      <c r="D37" s="11"/>
    </row>
    <row r="38" spans="2:4" ht="12.75">
      <c r="B38" s="12"/>
      <c r="D38" s="11"/>
    </row>
    <row r="39" spans="2:4" ht="12.75">
      <c r="B39" s="12"/>
      <c r="D39" s="11"/>
    </row>
    <row r="40" spans="2:4" ht="12.75">
      <c r="B40" s="12"/>
      <c r="D40" s="11"/>
    </row>
    <row r="41" spans="2:4" ht="12.75">
      <c r="B41" s="12"/>
      <c r="D41" s="11"/>
    </row>
    <row r="42" spans="2:4" ht="12.75">
      <c r="B42" s="12"/>
      <c r="D42" s="11"/>
    </row>
    <row r="43" spans="2:4" ht="12.75">
      <c r="B43" s="12"/>
      <c r="D43" s="11"/>
    </row>
    <row r="44" spans="2:4" ht="12.75">
      <c r="B44" s="12"/>
      <c r="D44" s="11"/>
    </row>
    <row r="45" spans="2:4" ht="12.75">
      <c r="B45" s="12"/>
      <c r="D45" s="11"/>
    </row>
    <row r="46" spans="2:4" ht="12.75">
      <c r="B46" s="12"/>
      <c r="D46" s="11"/>
    </row>
    <row r="47" spans="2:4" ht="12.75">
      <c r="B47" s="12"/>
      <c r="D47" s="11"/>
    </row>
    <row r="48" spans="2:4" ht="12.75">
      <c r="B48" s="12"/>
      <c r="D48" s="11"/>
    </row>
    <row r="49" spans="2:4" ht="12.75">
      <c r="B49" s="12"/>
      <c r="D49" s="11"/>
    </row>
    <row r="50" spans="2:4" ht="12.75">
      <c r="B50" s="12"/>
      <c r="D50" s="11"/>
    </row>
    <row r="51" spans="2:4" ht="12.75">
      <c r="B51" s="12"/>
      <c r="D51" s="11"/>
    </row>
    <row r="52" spans="2:4" ht="12.75">
      <c r="B52" s="12"/>
      <c r="D52" s="11"/>
    </row>
    <row r="53" spans="2:4" ht="12.75">
      <c r="B53" s="12"/>
      <c r="D53" s="11"/>
    </row>
    <row r="54" spans="2:4" ht="12.75">
      <c r="B54" s="12"/>
      <c r="D54" s="11"/>
    </row>
    <row r="55" spans="2:4" ht="12.75">
      <c r="B55" s="12"/>
      <c r="D55" s="11"/>
    </row>
    <row r="56" spans="2:4" ht="12.75">
      <c r="B56" s="12"/>
      <c r="D56" s="11"/>
    </row>
    <row r="57" spans="2:4" ht="12.75">
      <c r="B57" s="12"/>
      <c r="D57" s="11"/>
    </row>
    <row r="58" spans="2:4" ht="12.75">
      <c r="B58" s="12"/>
      <c r="D58" s="11"/>
    </row>
    <row r="59" spans="2:4" ht="12.75">
      <c r="B59" s="12"/>
      <c r="D59" s="11"/>
    </row>
    <row r="60" spans="2:4" ht="12.75">
      <c r="B60" s="12"/>
      <c r="D60" s="11"/>
    </row>
    <row r="61" spans="2:6" ht="12.75">
      <c r="B61" s="12"/>
      <c r="D61" s="11"/>
      <c r="F61" s="12"/>
    </row>
    <row r="62" spans="2:4" ht="12.75">
      <c r="B62" s="12"/>
      <c r="D62" s="11"/>
    </row>
    <row r="63" spans="2:4" ht="12.75">
      <c r="B63" s="12"/>
      <c r="D63" s="11"/>
    </row>
    <row r="64" spans="2:4" ht="12.75">
      <c r="B64" s="12"/>
      <c r="D64" s="11"/>
    </row>
    <row r="65" spans="2:4" ht="12.75">
      <c r="B65" s="12"/>
      <c r="D65" s="11"/>
    </row>
    <row r="66" spans="2:4" ht="12.75">
      <c r="B66" s="12"/>
      <c r="D66" s="11"/>
    </row>
    <row r="67" spans="2:4" ht="12.75">
      <c r="B67" s="12"/>
      <c r="D67" s="11"/>
    </row>
    <row r="68" spans="2:6" ht="12.75">
      <c r="B68" s="12"/>
      <c r="D68" s="11"/>
      <c r="F68" s="12"/>
    </row>
    <row r="69" spans="2:4" ht="12.75">
      <c r="B69" s="12"/>
      <c r="D69" s="11"/>
    </row>
    <row r="70" spans="2:4" ht="12.75">
      <c r="B70" s="12"/>
      <c r="D70" s="11"/>
    </row>
    <row r="71" spans="2:6" ht="12.75">
      <c r="B71" s="12"/>
      <c r="D71" s="11"/>
      <c r="F71" s="12"/>
    </row>
    <row r="72" spans="2:6" ht="12.75">
      <c r="B72" s="12"/>
      <c r="D72" s="11"/>
      <c r="F72" s="12"/>
    </row>
    <row r="73" spans="2:4" ht="12.75">
      <c r="B73" s="12"/>
      <c r="D73" s="11"/>
    </row>
    <row r="74" spans="2:4" ht="12.75">
      <c r="B74" s="12"/>
      <c r="D74" s="11"/>
    </row>
    <row r="75" spans="2:6" ht="12.75">
      <c r="B75" s="12"/>
      <c r="D75" s="11"/>
      <c r="F75" s="12"/>
    </row>
    <row r="76" spans="2:4" ht="12.75">
      <c r="B76" s="12"/>
      <c r="D76" s="11"/>
    </row>
    <row r="77" spans="2:6" ht="12.75">
      <c r="B77" s="12"/>
      <c r="D77" s="11"/>
      <c r="F77" s="12"/>
    </row>
    <row r="78" spans="2:6" ht="12.75">
      <c r="B78" s="12"/>
      <c r="D78" s="11"/>
      <c r="F78" s="12"/>
    </row>
    <row r="79" spans="2:4" ht="12.75">
      <c r="B79" s="12"/>
      <c r="D79" s="11"/>
    </row>
    <row r="80" spans="2:4" ht="12.75">
      <c r="B80" s="12"/>
      <c r="D80" s="11"/>
    </row>
    <row r="81" spans="2:6" ht="12.75">
      <c r="B81" s="12"/>
      <c r="D81" s="11"/>
      <c r="F81" s="12"/>
    </row>
    <row r="82" spans="2:4" ht="12.75">
      <c r="B82" s="12"/>
      <c r="D82" s="11"/>
    </row>
    <row r="83" spans="2:4" ht="12.75">
      <c r="B83" s="12"/>
      <c r="D83" s="11"/>
    </row>
    <row r="84" spans="2:4" ht="12.75">
      <c r="B84" s="12"/>
      <c r="D84" s="11"/>
    </row>
    <row r="85" spans="2:6" ht="12.75">
      <c r="B85" s="12"/>
      <c r="D85" s="11"/>
      <c r="F85" s="12"/>
    </row>
    <row r="86" spans="2:4" ht="12.75">
      <c r="B86" s="12"/>
      <c r="D86" s="11"/>
    </row>
    <row r="87" spans="2:4" ht="12.75">
      <c r="B87" s="12"/>
      <c r="D87" s="11"/>
    </row>
    <row r="88" spans="2:4" ht="12.75">
      <c r="B88" s="12"/>
      <c r="D88" s="11"/>
    </row>
    <row r="89" spans="2:6" ht="12.75">
      <c r="B89" s="12"/>
      <c r="D89" s="11"/>
      <c r="F89" s="12"/>
    </row>
    <row r="90" spans="2:6" ht="12.75">
      <c r="B90" s="12"/>
      <c r="D90" s="11"/>
      <c r="F90" s="12"/>
    </row>
    <row r="91" spans="2:4" ht="12.75">
      <c r="B91" s="12"/>
      <c r="D91" s="11"/>
    </row>
    <row r="92" spans="2:4" ht="12.75">
      <c r="B92" s="12"/>
      <c r="D92" s="11"/>
    </row>
    <row r="93" spans="2:6" ht="12.75">
      <c r="B93" s="12"/>
      <c r="D93" s="11"/>
      <c r="F93" s="12"/>
    </row>
    <row r="94" spans="2:4" ht="12.75">
      <c r="B94" s="12"/>
      <c r="D94" s="11"/>
    </row>
    <row r="95" spans="2:4" ht="12.75">
      <c r="B95" s="12"/>
      <c r="D95" s="11"/>
    </row>
    <row r="96" spans="2:4" ht="12.75">
      <c r="B96" s="12"/>
      <c r="D96" s="11"/>
    </row>
    <row r="97" spans="2:4" ht="12.75">
      <c r="B97" s="12"/>
      <c r="D97" s="11"/>
    </row>
    <row r="98" spans="2:4" ht="12.75">
      <c r="B98" s="12"/>
      <c r="D98" s="11"/>
    </row>
    <row r="99" spans="2:6" ht="12.75">
      <c r="B99" s="12"/>
      <c r="D99" s="11"/>
      <c r="F99" s="12"/>
    </row>
    <row r="100" spans="2:6" ht="12.75">
      <c r="B100" s="12"/>
      <c r="D100" s="11"/>
      <c r="F100" s="12"/>
    </row>
    <row r="101" spans="2:6" ht="12.75">
      <c r="B101" s="12"/>
      <c r="D101" s="11"/>
      <c r="F101" s="12"/>
    </row>
    <row r="102" spans="2:6" ht="12.75">
      <c r="B102" s="12"/>
      <c r="D102" s="11"/>
      <c r="F102" s="12"/>
    </row>
    <row r="103" spans="2:4" ht="12.75">
      <c r="B103" s="12"/>
      <c r="D103" s="11"/>
    </row>
    <row r="104" spans="2:6" ht="12.75">
      <c r="B104" s="12"/>
      <c r="D104" s="11"/>
      <c r="F104" s="12"/>
    </row>
    <row r="105" spans="2:4" ht="12.75">
      <c r="B105" s="12"/>
      <c r="D105" s="11"/>
    </row>
    <row r="106" spans="2:4" ht="12.75">
      <c r="B106" s="12"/>
      <c r="D106" s="11"/>
    </row>
    <row r="107" spans="2:4" ht="12.75">
      <c r="B107" s="12"/>
      <c r="D107" s="11"/>
    </row>
    <row r="108" spans="2:4" ht="12.75">
      <c r="B108" s="12"/>
      <c r="D108" s="11"/>
    </row>
    <row r="109" spans="2:4" ht="12.75">
      <c r="B109" s="12"/>
      <c r="D109" s="11"/>
    </row>
    <row r="110" spans="2:4" ht="12.75">
      <c r="B110" s="12"/>
      <c r="D110" s="11"/>
    </row>
    <row r="111" spans="2:4" ht="12.75">
      <c r="B111" s="12"/>
      <c r="D111" s="11"/>
    </row>
    <row r="112" spans="2:4" ht="12.75">
      <c r="B112" s="12"/>
      <c r="D112" s="11"/>
    </row>
    <row r="113" spans="2:4" ht="12.75">
      <c r="B113" s="12"/>
      <c r="D113" s="11"/>
    </row>
    <row r="114" spans="2:4" ht="12.75">
      <c r="B114" s="12"/>
      <c r="D114" s="11"/>
    </row>
    <row r="115" spans="2:6" ht="12.75">
      <c r="B115" s="12"/>
      <c r="D115" s="11"/>
      <c r="F115" s="12"/>
    </row>
    <row r="116" spans="2:4" ht="12.75">
      <c r="B116" s="12"/>
      <c r="D116" s="11"/>
    </row>
    <row r="117" spans="2:4" ht="12.75">
      <c r="B117" s="12"/>
      <c r="D117" s="11"/>
    </row>
    <row r="118" spans="2:4" ht="12.75">
      <c r="B118" s="12"/>
      <c r="D118" s="11"/>
    </row>
    <row r="119" spans="2:4" ht="12.75">
      <c r="B119" s="12"/>
      <c r="D119" s="11"/>
    </row>
    <row r="120" spans="2:4" ht="12.75">
      <c r="B120" s="12"/>
      <c r="D120" s="11"/>
    </row>
    <row r="121" spans="2:4" ht="12.75">
      <c r="B121" s="12"/>
      <c r="D121" s="11"/>
    </row>
    <row r="122" spans="2:4" ht="12.75">
      <c r="B122" s="12"/>
      <c r="D122" s="11"/>
    </row>
    <row r="123" spans="2:4" ht="12.75">
      <c r="B123" s="12"/>
      <c r="D123" s="11"/>
    </row>
    <row r="124" spans="2:4" ht="12.75">
      <c r="B124" s="12"/>
      <c r="D124" s="11"/>
    </row>
    <row r="125" spans="2:4" ht="12.75">
      <c r="B125" s="12"/>
      <c r="D125" s="11"/>
    </row>
    <row r="126" spans="2:4" ht="12.75">
      <c r="B126" s="12"/>
      <c r="D126" s="11"/>
    </row>
    <row r="127" spans="2:4" ht="12.75">
      <c r="B127" s="12"/>
      <c r="D127" s="11"/>
    </row>
    <row r="128" spans="2:4" ht="12.75">
      <c r="B128" s="12"/>
      <c r="D128" s="11"/>
    </row>
    <row r="129" spans="2:4" ht="12.75">
      <c r="B129" s="12"/>
      <c r="D129" s="11"/>
    </row>
    <row r="130" spans="2:4" ht="12.75">
      <c r="B130" s="12"/>
      <c r="D130" s="11"/>
    </row>
    <row r="131" spans="2:4" ht="12.75">
      <c r="B131" s="12"/>
      <c r="D131" s="11"/>
    </row>
    <row r="132" spans="2:4" ht="12.75">
      <c r="B132" s="12"/>
      <c r="D132" s="11"/>
    </row>
    <row r="133" spans="2:4" ht="12.75">
      <c r="B133" s="12"/>
      <c r="D133" s="11"/>
    </row>
    <row r="134" spans="2:4" ht="12.75">
      <c r="B134" s="12"/>
      <c r="D134" s="11"/>
    </row>
    <row r="135" spans="2:4" ht="12.75">
      <c r="B135" s="12"/>
      <c r="D135" s="11"/>
    </row>
    <row r="136" spans="2:4" ht="12.75">
      <c r="B136" s="12"/>
      <c r="D136" s="11"/>
    </row>
    <row r="137" spans="2:4" ht="12.75">
      <c r="B137" s="12"/>
      <c r="D137" s="11"/>
    </row>
    <row r="138" spans="2:4" ht="12.75">
      <c r="B138" s="12"/>
      <c r="D138" s="11"/>
    </row>
    <row r="139" spans="2:4" ht="12.75">
      <c r="B139" s="12"/>
      <c r="D139" s="11"/>
    </row>
    <row r="140" spans="2:4" ht="12.75">
      <c r="B140" s="12"/>
      <c r="D140" s="11"/>
    </row>
    <row r="141" spans="2:4" ht="12.75">
      <c r="B141" s="12"/>
      <c r="D141" s="11"/>
    </row>
    <row r="142" spans="2:4" ht="12.75">
      <c r="B142" s="12"/>
      <c r="D142" s="11"/>
    </row>
    <row r="143" spans="2:4" ht="12.75">
      <c r="B143" s="12"/>
      <c r="D143" s="11"/>
    </row>
  </sheetData>
  <sheetProtection selectLockedCells="1" selectUnlockedCells="1"/>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H56"/>
  <sheetViews>
    <sheetView zoomScalePageLayoutView="0" workbookViewId="0" topLeftCell="A1">
      <selection activeCell="F27" sqref="F27"/>
    </sheetView>
  </sheetViews>
  <sheetFormatPr defaultColWidth="14.421875" defaultRowHeight="12.75"/>
  <cols>
    <col min="1" max="1" width="15.8515625" style="16" customWidth="1"/>
    <col min="2" max="3" width="10.421875" style="6" customWidth="1"/>
    <col min="4" max="5" width="10.140625" style="6" customWidth="1"/>
    <col min="6" max="6" width="9.8515625" style="6" customWidth="1"/>
    <col min="7" max="7" width="17.8515625" style="6" customWidth="1"/>
    <col min="8" max="16384" width="14.421875" style="14" customWidth="1"/>
  </cols>
  <sheetData>
    <row r="1" spans="1:8" s="16" customFormat="1" ht="12.75">
      <c r="A1" s="16" t="s">
        <v>0</v>
      </c>
      <c r="B1" s="5" t="s">
        <v>47</v>
      </c>
      <c r="C1" s="5" t="s">
        <v>48</v>
      </c>
      <c r="D1" s="5" t="s">
        <v>49</v>
      </c>
      <c r="E1" s="5" t="s">
        <v>50</v>
      </c>
      <c r="F1" s="5" t="s">
        <v>51</v>
      </c>
      <c r="G1" s="5" t="s">
        <v>52</v>
      </c>
      <c r="H1" s="16" t="s">
        <v>53</v>
      </c>
    </row>
    <row r="2" spans="2:7" ht="12.75">
      <c r="B2" s="5"/>
      <c r="C2" s="11"/>
      <c r="D2" s="11"/>
      <c r="G2" s="7"/>
    </row>
    <row r="3" spans="2:7" ht="12.75">
      <c r="B3" s="5"/>
      <c r="C3" s="11"/>
      <c r="D3" s="11"/>
      <c r="G3" s="7"/>
    </row>
    <row r="4" spans="2:7" ht="12.75">
      <c r="B4" s="5"/>
      <c r="C4" s="11"/>
      <c r="D4" s="11"/>
      <c r="G4" s="7"/>
    </row>
    <row r="5" spans="2:7" ht="12.75">
      <c r="B5" s="5"/>
      <c r="C5" s="11"/>
      <c r="D5" s="11"/>
      <c r="G5" s="7"/>
    </row>
    <row r="6" spans="2:7" ht="12.75">
      <c r="B6" s="5"/>
      <c r="C6" s="11"/>
      <c r="D6" s="11"/>
      <c r="G6" s="7"/>
    </row>
    <row r="7" spans="2:7" ht="12.75">
      <c r="B7" s="5"/>
      <c r="C7" s="11"/>
      <c r="D7" s="11"/>
      <c r="G7" s="7"/>
    </row>
    <row r="8" spans="2:7" ht="12.75">
      <c r="B8" s="5"/>
      <c r="C8" s="11"/>
      <c r="D8" s="11"/>
      <c r="G8" s="7"/>
    </row>
    <row r="9" spans="2:7" ht="12.75">
      <c r="B9" s="5"/>
      <c r="C9" s="11"/>
      <c r="D9" s="11"/>
      <c r="G9" s="7"/>
    </row>
    <row r="10" spans="2:7" ht="12.75">
      <c r="B10" s="5"/>
      <c r="C10" s="11"/>
      <c r="D10" s="11"/>
      <c r="G10" s="7"/>
    </row>
    <row r="11" spans="2:7" ht="12.75">
      <c r="B11" s="5"/>
      <c r="C11" s="11"/>
      <c r="D11" s="11"/>
      <c r="G11" s="7"/>
    </row>
    <row r="12" spans="2:7" ht="12.75">
      <c r="B12" s="5"/>
      <c r="C12" s="11"/>
      <c r="D12" s="11"/>
      <c r="G12" s="7"/>
    </row>
    <row r="13" spans="2:7" ht="12.75">
      <c r="B13" s="5"/>
      <c r="C13" s="11"/>
      <c r="D13" s="11"/>
      <c r="G13" s="7"/>
    </row>
    <row r="14" spans="2:7" ht="12.75">
      <c r="B14" s="5"/>
      <c r="C14" s="11"/>
      <c r="D14" s="11"/>
      <c r="G14" s="7"/>
    </row>
    <row r="15" spans="2:7" ht="12.75">
      <c r="B15" s="5"/>
      <c r="C15" s="11"/>
      <c r="D15" s="11"/>
      <c r="G15" s="7"/>
    </row>
    <row r="16" spans="2:7" ht="12.75">
      <c r="B16" s="5"/>
      <c r="C16" s="11"/>
      <c r="D16" s="11"/>
      <c r="G16" s="7"/>
    </row>
    <row r="17" spans="2:7" ht="12.75">
      <c r="B17" s="5"/>
      <c r="C17" s="11"/>
      <c r="D17" s="11"/>
      <c r="G17" s="7"/>
    </row>
    <row r="18" spans="2:7" ht="12.75">
      <c r="B18" s="5"/>
      <c r="C18" s="11"/>
      <c r="D18" s="11"/>
      <c r="G18" s="7"/>
    </row>
    <row r="19" spans="2:7" ht="12.75">
      <c r="B19" s="5"/>
      <c r="C19" s="11"/>
      <c r="D19" s="11"/>
      <c r="G19" s="7"/>
    </row>
    <row r="20" spans="3:7" ht="12.75">
      <c r="C20" s="11"/>
      <c r="D20" s="11"/>
      <c r="G20" s="7"/>
    </row>
    <row r="21" spans="3:4" ht="12.75">
      <c r="C21" s="11"/>
      <c r="D21" s="11"/>
    </row>
    <row r="22" spans="3:4" ht="12.75">
      <c r="C22" s="11"/>
      <c r="D22" s="11"/>
    </row>
    <row r="23" spans="3:7" ht="12.75">
      <c r="C23" s="11"/>
      <c r="D23" s="11"/>
      <c r="G23" s="7"/>
    </row>
    <row r="24" spans="2:7" ht="12.75">
      <c r="B24" s="5"/>
      <c r="C24" s="11"/>
      <c r="D24" s="11"/>
      <c r="G24" s="7"/>
    </row>
    <row r="25" spans="2:7" ht="12.75">
      <c r="B25" s="5"/>
      <c r="C25" s="11"/>
      <c r="D25" s="11"/>
      <c r="G25" s="7"/>
    </row>
    <row r="26" spans="3:4" ht="12.75">
      <c r="C26" s="11"/>
      <c r="D26" s="11"/>
    </row>
    <row r="27" spans="3:7" ht="12.75">
      <c r="C27" s="11"/>
      <c r="D27" s="11"/>
      <c r="G27" s="7"/>
    </row>
    <row r="28" spans="3:4" ht="12.75">
      <c r="C28" s="11"/>
      <c r="D28" s="11"/>
    </row>
    <row r="29" spans="3:4" ht="12.75">
      <c r="C29" s="11"/>
      <c r="D29" s="11"/>
    </row>
    <row r="30" spans="3:4" ht="12.75">
      <c r="C30" s="11"/>
      <c r="D30" s="11"/>
    </row>
    <row r="31" spans="3:4" ht="12.75">
      <c r="C31" s="11"/>
      <c r="D31" s="11"/>
    </row>
    <row r="32" spans="3:4" ht="12.75">
      <c r="C32" s="11"/>
      <c r="D32" s="11"/>
    </row>
    <row r="33" spans="3:4" ht="12.75">
      <c r="C33" s="11"/>
      <c r="D33" s="11"/>
    </row>
    <row r="34" spans="3:4" ht="12.75">
      <c r="C34" s="11"/>
      <c r="D34" s="11"/>
    </row>
    <row r="35" spans="3:4" ht="12.75">
      <c r="C35" s="11"/>
      <c r="D35" s="11"/>
    </row>
    <row r="36" spans="3:4" ht="12.75">
      <c r="C36" s="11"/>
      <c r="D36" s="11"/>
    </row>
    <row r="37" spans="3:4" ht="12.75">
      <c r="C37" s="11"/>
      <c r="D37" s="11"/>
    </row>
    <row r="38" spans="3:4" ht="12.75">
      <c r="C38" s="11"/>
      <c r="D38" s="11"/>
    </row>
    <row r="39" spans="3:4" ht="12.75">
      <c r="C39" s="11"/>
      <c r="D39" s="11"/>
    </row>
    <row r="40" spans="3:4" ht="12.75">
      <c r="C40" s="11"/>
      <c r="D40" s="11"/>
    </row>
    <row r="41" spans="3:4" ht="12.75">
      <c r="C41" s="11"/>
      <c r="D41" s="11"/>
    </row>
    <row r="42" spans="3:4" ht="12.75">
      <c r="C42" s="11"/>
      <c r="D42" s="11"/>
    </row>
    <row r="43" spans="3:4" ht="12.75">
      <c r="C43" s="11"/>
      <c r="D43" s="11"/>
    </row>
    <row r="44" spans="3:4" ht="12.75">
      <c r="C44" s="11"/>
      <c r="D44" s="11"/>
    </row>
    <row r="45" spans="3:4" ht="12.75">
      <c r="C45" s="11"/>
      <c r="D45" s="11"/>
    </row>
    <row r="46" spans="3:4" ht="12.75">
      <c r="C46" s="11"/>
      <c r="D46" s="11"/>
    </row>
    <row r="47" spans="3:4" ht="12.75">
      <c r="C47" s="11"/>
      <c r="D47" s="11"/>
    </row>
    <row r="48" spans="3:4" ht="12.75">
      <c r="C48" s="11"/>
      <c r="D48" s="11"/>
    </row>
    <row r="49" spans="3:4" ht="12.75">
      <c r="C49" s="11"/>
      <c r="D49" s="11"/>
    </row>
    <row r="50" spans="3:4" ht="12.75">
      <c r="C50" s="11"/>
      <c r="D50" s="11"/>
    </row>
    <row r="51" spans="3:4" ht="12.75">
      <c r="C51" s="11"/>
      <c r="D51" s="11"/>
    </row>
    <row r="52" spans="3:4" ht="12.75">
      <c r="C52" s="11"/>
      <c r="D52" s="11"/>
    </row>
    <row r="53" spans="3:4" ht="12.75">
      <c r="C53" s="11"/>
      <c r="D53" s="11"/>
    </row>
    <row r="54" spans="3:4" ht="12.75">
      <c r="C54" s="11"/>
      <c r="D54" s="11"/>
    </row>
    <row r="55" spans="3:4" ht="12.75">
      <c r="C55" s="11"/>
      <c r="D55" s="11"/>
    </row>
    <row r="56" spans="3:4" ht="12.75">
      <c r="C56" s="11"/>
      <c r="D56" s="11"/>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 Office</dc:creator>
  <cp:keywords/>
  <dc:description/>
  <cp:lastModifiedBy>NAC Office</cp:lastModifiedBy>
  <cp:lastPrinted>2015-11-27T20:20:34Z</cp:lastPrinted>
  <dcterms:created xsi:type="dcterms:W3CDTF">2013-12-03T15:55:05Z</dcterms:created>
  <dcterms:modified xsi:type="dcterms:W3CDTF">2016-01-02T16:25:38Z</dcterms:modified>
  <cp:category/>
  <cp:version/>
  <cp:contentType/>
  <cp:contentStatus/>
</cp:coreProperties>
</file>